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7.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8.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9.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0.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12.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13.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4.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D:\Kiwanis - MSC Dropbox\Operations\2019-20 KI-EF Training Kiwanis Academy\online platform\Tools for Training\I_want_to_be_a_trainer_EU_Eng\"/>
    </mc:Choice>
  </mc:AlternateContent>
  <xr:revisionPtr revIDLastSave="0" documentId="13_ncr:1_{E7461E45-A037-487F-918F-E472AB100B7A}" xr6:coauthVersionLast="45" xr6:coauthVersionMax="45" xr10:uidLastSave="{00000000-0000-0000-0000-000000000000}"/>
  <bookViews>
    <workbookView xWindow="-120" yWindow="-120" windowWidth="29040" windowHeight="15990" tabRatio="599" xr2:uid="{00000000-000D-0000-FFFF-FFFF00000000}"/>
  </bookViews>
  <sheets>
    <sheet name="Instructions" sheetId="3" r:id="rId1"/>
    <sheet name="Learning Processes" sheetId="2" r:id="rId2"/>
    <sheet name="LP data" sheetId="9" state="hidden" r:id="rId3"/>
    <sheet name="LP bars" sheetId="17" r:id="rId4"/>
    <sheet name="LP spiders" sheetId="24" r:id="rId5"/>
    <sheet name="Learning to learn" sheetId="1" r:id="rId6"/>
    <sheet name="LtL data" sheetId="10" state="hidden" r:id="rId7"/>
    <sheet name="LTL bars" sheetId="18" r:id="rId8"/>
    <sheet name="LTL spiders" sheetId="25" r:id="rId9"/>
    <sheet name="Designing educ programmes" sheetId="4" r:id="rId10"/>
    <sheet name="DEP data" sheetId="11" state="hidden" r:id="rId11"/>
    <sheet name="DEP bars" sheetId="19" r:id="rId12"/>
    <sheet name="DEP spiders" sheetId="26" r:id="rId13"/>
    <sheet name="Cooperating in teams" sheetId="5" r:id="rId14"/>
    <sheet name="CIT data" sheetId="13" state="hidden" r:id="rId15"/>
    <sheet name="CIT bars" sheetId="20" r:id="rId16"/>
    <sheet name="CIT spiders" sheetId="27" r:id="rId17"/>
    <sheet name="Communicating meaningfully" sheetId="6" r:id="rId18"/>
    <sheet name="CM data" sheetId="14" state="hidden" r:id="rId19"/>
    <sheet name="CM bars" sheetId="21" r:id="rId20"/>
    <sheet name="CM spiders" sheetId="28" r:id="rId21"/>
    <sheet name="Intercultural competence" sheetId="7" r:id="rId22"/>
    <sheet name="IC data" sheetId="15" state="hidden" r:id="rId23"/>
    <sheet name="IC bars" sheetId="22" r:id="rId24"/>
    <sheet name="IC spiders" sheetId="29" r:id="rId25"/>
    <sheet name="Being civically engaged" sheetId="8" r:id="rId26"/>
    <sheet name="BCI data" sheetId="16" state="hidden" r:id="rId27"/>
    <sheet name="BCI bars" sheetId="23" r:id="rId28"/>
    <sheet name="BCI spiders" sheetId="30" r:id="rId29"/>
  </sheets>
  <definedNames>
    <definedName name="_xlnm._FilterDatabase" localSheetId="25" hidden="1">'Being civically engaged'!$B$4:$G$4</definedName>
    <definedName name="_xlnm._FilterDatabase" localSheetId="17" hidden="1">'Communicating meaningfully'!$B$4:$G$4</definedName>
    <definedName name="_xlnm._FilterDatabase" localSheetId="13" hidden="1">'Cooperating in teams'!$B$4:$G$4</definedName>
    <definedName name="_xlnm._FilterDatabase" localSheetId="9" hidden="1">'Designing educ programmes'!$B$4:$G$4</definedName>
    <definedName name="_xlnm._FilterDatabase" localSheetId="21" hidden="1">'Intercultural competence'!$B$4:$G$4</definedName>
    <definedName name="_xlnm._FilterDatabase" localSheetId="1" hidden="1">'Learning Processes'!$B$4:$G$4</definedName>
    <definedName name="_xlnm._FilterDatabase" localSheetId="5" hidden="1">'Learning to learn'!$B$4:$G$4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6" l="1"/>
  <c r="F40" i="16"/>
  <c r="F41" i="16"/>
  <c r="F42" i="16"/>
  <c r="F43" i="16"/>
  <c r="K8" i="16"/>
  <c r="E8" i="30"/>
  <c r="E39" i="16"/>
  <c r="E40" i="16"/>
  <c r="E41" i="16"/>
  <c r="E42" i="16"/>
  <c r="E43" i="16"/>
  <c r="J8" i="16"/>
  <c r="D8" i="30"/>
  <c r="I8" i="16"/>
  <c r="C8" i="30"/>
  <c r="F25" i="16"/>
  <c r="F26" i="16"/>
  <c r="F27" i="16"/>
  <c r="F28" i="16"/>
  <c r="F29" i="16"/>
  <c r="F30" i="16"/>
  <c r="F31" i="16"/>
  <c r="F32" i="16"/>
  <c r="F33" i="16"/>
  <c r="F34" i="16"/>
  <c r="F35" i="16"/>
  <c r="F36" i="16"/>
  <c r="F37" i="16"/>
  <c r="F38" i="16"/>
  <c r="K7" i="16"/>
  <c r="E7" i="30"/>
  <c r="E25" i="16"/>
  <c r="E26" i="16"/>
  <c r="E27" i="16"/>
  <c r="E28" i="16"/>
  <c r="E29" i="16"/>
  <c r="E30" i="16"/>
  <c r="E31" i="16"/>
  <c r="E32" i="16"/>
  <c r="E33" i="16"/>
  <c r="E34" i="16"/>
  <c r="E35" i="16"/>
  <c r="E36" i="16"/>
  <c r="E37" i="16"/>
  <c r="E38" i="16"/>
  <c r="J7" i="16"/>
  <c r="D7" i="30"/>
  <c r="I7" i="16"/>
  <c r="C7" i="30"/>
  <c r="F15" i="16"/>
  <c r="F16" i="16"/>
  <c r="F17" i="16"/>
  <c r="F18" i="16"/>
  <c r="F19" i="16"/>
  <c r="F20" i="16"/>
  <c r="F21" i="16"/>
  <c r="F22" i="16"/>
  <c r="F23" i="16"/>
  <c r="F24" i="16"/>
  <c r="K6" i="16"/>
  <c r="E6" i="30"/>
  <c r="E15" i="16"/>
  <c r="E16" i="16"/>
  <c r="E17" i="16"/>
  <c r="E18" i="16"/>
  <c r="E19" i="16"/>
  <c r="E20" i="16"/>
  <c r="E21" i="16"/>
  <c r="E22" i="16"/>
  <c r="E23" i="16"/>
  <c r="E24" i="16"/>
  <c r="J6" i="16"/>
  <c r="D6" i="30"/>
  <c r="I6" i="16"/>
  <c r="C6" i="30"/>
  <c r="F5" i="16"/>
  <c r="F6" i="16"/>
  <c r="F7" i="16"/>
  <c r="F8" i="16"/>
  <c r="F9" i="16"/>
  <c r="F10" i="16"/>
  <c r="F11" i="16"/>
  <c r="F12" i="16"/>
  <c r="F13" i="16"/>
  <c r="F14" i="16"/>
  <c r="K5" i="16"/>
  <c r="E5" i="30"/>
  <c r="E5" i="16"/>
  <c r="E6" i="16"/>
  <c r="E7" i="16"/>
  <c r="E8" i="16"/>
  <c r="E9" i="16"/>
  <c r="E10" i="16"/>
  <c r="E11" i="16"/>
  <c r="E12" i="16"/>
  <c r="E13" i="16"/>
  <c r="E14" i="16"/>
  <c r="J5" i="16"/>
  <c r="D5" i="30"/>
  <c r="I5" i="16"/>
  <c r="C5" i="30"/>
  <c r="F32" i="15"/>
  <c r="F33" i="15"/>
  <c r="F34" i="15"/>
  <c r="K10" i="15"/>
  <c r="E10" i="29"/>
  <c r="E32" i="15"/>
  <c r="E33" i="15"/>
  <c r="E34" i="15"/>
  <c r="J10" i="15"/>
  <c r="D10" i="29"/>
  <c r="I10" i="15"/>
  <c r="C10" i="29"/>
  <c r="F27" i="15"/>
  <c r="F28" i="15"/>
  <c r="F29" i="15"/>
  <c r="F30" i="15"/>
  <c r="F31" i="15"/>
  <c r="K9" i="15"/>
  <c r="E9" i="29"/>
  <c r="E27" i="15"/>
  <c r="E28" i="15"/>
  <c r="E29" i="15"/>
  <c r="E30" i="15"/>
  <c r="E31" i="15"/>
  <c r="J9" i="15"/>
  <c r="D9" i="29"/>
  <c r="I9" i="15"/>
  <c r="C9" i="29"/>
  <c r="F21" i="15"/>
  <c r="F22" i="15"/>
  <c r="F23" i="15"/>
  <c r="F24" i="15"/>
  <c r="F25" i="15"/>
  <c r="F26" i="15"/>
  <c r="K8" i="15"/>
  <c r="E8" i="29"/>
  <c r="E21" i="15"/>
  <c r="E22" i="15"/>
  <c r="E23" i="15"/>
  <c r="E24" i="15"/>
  <c r="E25" i="15"/>
  <c r="E26" i="15"/>
  <c r="J8" i="15"/>
  <c r="D8" i="29"/>
  <c r="I8" i="15"/>
  <c r="C8" i="29"/>
  <c r="F16" i="15"/>
  <c r="F17" i="15"/>
  <c r="F18" i="15"/>
  <c r="F19" i="15"/>
  <c r="F20" i="15"/>
  <c r="K7" i="15"/>
  <c r="E7" i="29"/>
  <c r="E16" i="15"/>
  <c r="E17" i="15"/>
  <c r="E18" i="15"/>
  <c r="E19" i="15"/>
  <c r="E20" i="15"/>
  <c r="J7" i="15"/>
  <c r="D7" i="29"/>
  <c r="I7" i="15"/>
  <c r="C7" i="29"/>
  <c r="F12" i="15"/>
  <c r="F13" i="15"/>
  <c r="F14" i="15"/>
  <c r="F15" i="15"/>
  <c r="K6" i="15"/>
  <c r="E6" i="29"/>
  <c r="E12" i="15"/>
  <c r="E13" i="15"/>
  <c r="E14" i="15"/>
  <c r="E15" i="15"/>
  <c r="J6" i="15"/>
  <c r="D6" i="29"/>
  <c r="I6" i="15"/>
  <c r="C6" i="29"/>
  <c r="F5" i="15"/>
  <c r="F6" i="15"/>
  <c r="F7" i="15"/>
  <c r="F8" i="15"/>
  <c r="F9" i="15"/>
  <c r="F10" i="15"/>
  <c r="F11" i="15"/>
  <c r="K5" i="15"/>
  <c r="E5" i="29"/>
  <c r="E5" i="15"/>
  <c r="E6" i="15"/>
  <c r="E7" i="15"/>
  <c r="E8" i="15"/>
  <c r="E9" i="15"/>
  <c r="E10" i="15"/>
  <c r="E11" i="15"/>
  <c r="J5" i="15"/>
  <c r="D5" i="29"/>
  <c r="I5" i="15"/>
  <c r="C5" i="29"/>
  <c r="F27" i="14"/>
  <c r="F28" i="14"/>
  <c r="F29" i="14"/>
  <c r="F30" i="14"/>
  <c r="F31" i="14"/>
  <c r="F32" i="14"/>
  <c r="K9" i="14"/>
  <c r="E9" i="28"/>
  <c r="E27" i="14"/>
  <c r="E28" i="14"/>
  <c r="E29" i="14"/>
  <c r="E30" i="14"/>
  <c r="E31" i="14"/>
  <c r="E32" i="14"/>
  <c r="J9" i="14"/>
  <c r="D9" i="28"/>
  <c r="I9" i="14"/>
  <c r="C9" i="28"/>
  <c r="F23" i="14"/>
  <c r="F24" i="14"/>
  <c r="F25" i="14"/>
  <c r="F26" i="14"/>
  <c r="K8" i="14"/>
  <c r="E8" i="28"/>
  <c r="E23" i="14"/>
  <c r="E24" i="14"/>
  <c r="E25" i="14"/>
  <c r="E26" i="14"/>
  <c r="J8" i="14"/>
  <c r="D8" i="28"/>
  <c r="I8" i="14"/>
  <c r="C8" i="28"/>
  <c r="F17" i="14"/>
  <c r="F18" i="14"/>
  <c r="F19" i="14"/>
  <c r="F20" i="14"/>
  <c r="F21" i="14"/>
  <c r="F22" i="14"/>
  <c r="K7" i="14"/>
  <c r="E7" i="28"/>
  <c r="E17" i="14"/>
  <c r="E18" i="14"/>
  <c r="E19" i="14"/>
  <c r="E20" i="14"/>
  <c r="E21" i="14"/>
  <c r="E22" i="14"/>
  <c r="J7" i="14"/>
  <c r="D7" i="28"/>
  <c r="I7" i="14"/>
  <c r="C7" i="28"/>
  <c r="F11" i="14"/>
  <c r="F12" i="14"/>
  <c r="F13" i="14"/>
  <c r="F14" i="14"/>
  <c r="F15" i="14"/>
  <c r="F16" i="14"/>
  <c r="K6" i="14"/>
  <c r="E6" i="28"/>
  <c r="E11" i="14"/>
  <c r="E12" i="14"/>
  <c r="E13" i="14"/>
  <c r="E14" i="14"/>
  <c r="E15" i="14"/>
  <c r="E16" i="14"/>
  <c r="J6" i="14"/>
  <c r="D6" i="28"/>
  <c r="I6" i="14"/>
  <c r="C6" i="28"/>
  <c r="F5" i="14"/>
  <c r="F6" i="14"/>
  <c r="F7" i="14"/>
  <c r="F8" i="14"/>
  <c r="F9" i="14"/>
  <c r="F10" i="14"/>
  <c r="K5" i="14"/>
  <c r="E5" i="28"/>
  <c r="E5" i="14"/>
  <c r="E6" i="14"/>
  <c r="E7" i="14"/>
  <c r="E8" i="14"/>
  <c r="E9" i="14"/>
  <c r="E10" i="14"/>
  <c r="J5" i="14"/>
  <c r="D5" i="28"/>
  <c r="I5" i="14"/>
  <c r="C5" i="28"/>
  <c r="F32" i="13"/>
  <c r="F33" i="13"/>
  <c r="F34" i="13"/>
  <c r="F35" i="13"/>
  <c r="F36" i="13"/>
  <c r="F37" i="13"/>
  <c r="K10" i="13"/>
  <c r="E10" i="27"/>
  <c r="E32" i="13"/>
  <c r="E33" i="13"/>
  <c r="E34" i="13"/>
  <c r="E35" i="13"/>
  <c r="E36" i="13"/>
  <c r="E37" i="13"/>
  <c r="J10" i="13"/>
  <c r="D10" i="27"/>
  <c r="I10" i="13"/>
  <c r="C10" i="27"/>
  <c r="F29" i="13"/>
  <c r="F30" i="13"/>
  <c r="F31" i="13"/>
  <c r="K9" i="13"/>
  <c r="E9" i="27"/>
  <c r="E29" i="13"/>
  <c r="E30" i="13"/>
  <c r="E31" i="13"/>
  <c r="J9" i="13"/>
  <c r="D9" i="27"/>
  <c r="I9" i="13"/>
  <c r="C9" i="27"/>
  <c r="F25" i="13"/>
  <c r="F26" i="13"/>
  <c r="F27" i="13"/>
  <c r="F28" i="13"/>
  <c r="K8" i="13"/>
  <c r="E8" i="27"/>
  <c r="E25" i="13"/>
  <c r="E26" i="13"/>
  <c r="E27" i="13"/>
  <c r="E28" i="13"/>
  <c r="J8" i="13"/>
  <c r="D8" i="27"/>
  <c r="I8" i="13"/>
  <c r="C8" i="27"/>
  <c r="F16" i="13"/>
  <c r="F17" i="13"/>
  <c r="F18" i="13"/>
  <c r="F19" i="13"/>
  <c r="F20" i="13"/>
  <c r="F21" i="13"/>
  <c r="F22" i="13"/>
  <c r="F23" i="13"/>
  <c r="F24" i="13"/>
  <c r="K7" i="13"/>
  <c r="E7" i="27"/>
  <c r="E16" i="13"/>
  <c r="E17" i="13"/>
  <c r="E18" i="13"/>
  <c r="E19" i="13"/>
  <c r="E20" i="13"/>
  <c r="E21" i="13"/>
  <c r="E22" i="13"/>
  <c r="E23" i="13"/>
  <c r="E24" i="13"/>
  <c r="J7" i="13"/>
  <c r="D7" i="27"/>
  <c r="I7" i="13"/>
  <c r="C7" i="27"/>
  <c r="F11" i="13"/>
  <c r="F12" i="13"/>
  <c r="F13" i="13"/>
  <c r="F14" i="13"/>
  <c r="F15" i="13"/>
  <c r="K6" i="13"/>
  <c r="E6" i="27"/>
  <c r="E11" i="13"/>
  <c r="E12" i="13"/>
  <c r="E13" i="13"/>
  <c r="E14" i="13"/>
  <c r="E15" i="13"/>
  <c r="J6" i="13"/>
  <c r="D6" i="27"/>
  <c r="I6" i="13"/>
  <c r="C6" i="27"/>
  <c r="F5" i="13"/>
  <c r="F6" i="13"/>
  <c r="F7" i="13"/>
  <c r="F8" i="13"/>
  <c r="F9" i="13"/>
  <c r="F10" i="13"/>
  <c r="K5" i="13"/>
  <c r="E5" i="27"/>
  <c r="E5" i="13"/>
  <c r="E6" i="13"/>
  <c r="E7" i="13"/>
  <c r="E8" i="13"/>
  <c r="E9" i="13"/>
  <c r="E10" i="13"/>
  <c r="J5" i="13"/>
  <c r="D5" i="27"/>
  <c r="I5" i="13"/>
  <c r="C5" i="27"/>
  <c r="F33" i="11"/>
  <c r="F34" i="11"/>
  <c r="F35" i="11"/>
  <c r="F36" i="11"/>
  <c r="F37" i="11"/>
  <c r="F38" i="11"/>
  <c r="F39" i="11"/>
  <c r="K10" i="11"/>
  <c r="E10" i="26"/>
  <c r="E33" i="11"/>
  <c r="E34" i="11"/>
  <c r="E35" i="11"/>
  <c r="E36" i="11"/>
  <c r="E37" i="11"/>
  <c r="E38" i="11"/>
  <c r="E39" i="11"/>
  <c r="J10" i="11"/>
  <c r="D10" i="26"/>
  <c r="I10" i="11"/>
  <c r="C10" i="26"/>
  <c r="F27" i="11"/>
  <c r="F28" i="11"/>
  <c r="F29" i="11"/>
  <c r="F30" i="11"/>
  <c r="F31" i="11"/>
  <c r="F32" i="11"/>
  <c r="K9" i="11"/>
  <c r="E9" i="26"/>
  <c r="E27" i="11"/>
  <c r="E28" i="11"/>
  <c r="E29" i="11"/>
  <c r="E30" i="11"/>
  <c r="E31" i="11"/>
  <c r="E32" i="11"/>
  <c r="J9" i="11"/>
  <c r="D9" i="26"/>
  <c r="I9" i="11"/>
  <c r="C9" i="26"/>
  <c r="F22" i="11"/>
  <c r="F23" i="11"/>
  <c r="F24" i="11"/>
  <c r="F25" i="11"/>
  <c r="F26" i="11"/>
  <c r="K8" i="11"/>
  <c r="E8" i="26"/>
  <c r="E22" i="11"/>
  <c r="E23" i="11"/>
  <c r="E24" i="11"/>
  <c r="E25" i="11"/>
  <c r="E26" i="11"/>
  <c r="J8" i="11"/>
  <c r="D8" i="26"/>
  <c r="I8" i="11"/>
  <c r="C8" i="26"/>
  <c r="F17" i="11"/>
  <c r="F18" i="11"/>
  <c r="F19" i="11"/>
  <c r="F20" i="11"/>
  <c r="F21" i="11"/>
  <c r="K7" i="11"/>
  <c r="E7" i="26"/>
  <c r="E17" i="11"/>
  <c r="E18" i="11"/>
  <c r="E19" i="11"/>
  <c r="E20" i="11"/>
  <c r="E21" i="11"/>
  <c r="J7" i="11"/>
  <c r="D7" i="26"/>
  <c r="I7" i="11"/>
  <c r="C7" i="26"/>
  <c r="F13" i="11"/>
  <c r="F14" i="11"/>
  <c r="F15" i="11"/>
  <c r="F16" i="11"/>
  <c r="K6" i="11"/>
  <c r="E6" i="26"/>
  <c r="E13" i="11"/>
  <c r="E14" i="11"/>
  <c r="E15" i="11"/>
  <c r="E16" i="11"/>
  <c r="J6" i="11"/>
  <c r="D6" i="26"/>
  <c r="I6" i="11"/>
  <c r="C6" i="26"/>
  <c r="F5" i="11"/>
  <c r="F6" i="11"/>
  <c r="F7" i="11"/>
  <c r="F8" i="11"/>
  <c r="F9" i="11"/>
  <c r="F10" i="11"/>
  <c r="F11" i="11"/>
  <c r="F12" i="11"/>
  <c r="K5" i="11"/>
  <c r="E5" i="26"/>
  <c r="E5" i="11"/>
  <c r="E6" i="11"/>
  <c r="E7" i="11"/>
  <c r="E8" i="11"/>
  <c r="E9" i="11"/>
  <c r="E10" i="11"/>
  <c r="E11" i="11"/>
  <c r="E12" i="11"/>
  <c r="J5" i="11"/>
  <c r="D5" i="26"/>
  <c r="I5" i="11"/>
  <c r="C5" i="26"/>
  <c r="F27" i="10"/>
  <c r="F28" i="10"/>
  <c r="F29" i="10"/>
  <c r="K9" i="10"/>
  <c r="E9" i="25"/>
  <c r="E27" i="10"/>
  <c r="E28" i="10"/>
  <c r="E29" i="10"/>
  <c r="J9" i="10"/>
  <c r="D9" i="25"/>
  <c r="I9" i="10"/>
  <c r="C9" i="25"/>
  <c r="F23" i="10"/>
  <c r="F24" i="10"/>
  <c r="F25" i="10"/>
  <c r="F26" i="10"/>
  <c r="K8" i="10"/>
  <c r="E8" i="25"/>
  <c r="E23" i="10"/>
  <c r="E24" i="10"/>
  <c r="E25" i="10"/>
  <c r="E26" i="10"/>
  <c r="J8" i="10"/>
  <c r="D8" i="25"/>
  <c r="I8" i="10"/>
  <c r="C8" i="25"/>
  <c r="F19" i="10"/>
  <c r="F20" i="10"/>
  <c r="F21" i="10"/>
  <c r="F22" i="10"/>
  <c r="K7" i="10"/>
  <c r="E7" i="25"/>
  <c r="E19" i="10"/>
  <c r="E20" i="10"/>
  <c r="E21" i="10"/>
  <c r="E22" i="10"/>
  <c r="J7" i="10"/>
  <c r="D7" i="25"/>
  <c r="I7" i="10"/>
  <c r="C7" i="25"/>
  <c r="F12" i="10"/>
  <c r="F13" i="10"/>
  <c r="F14" i="10"/>
  <c r="F15" i="10"/>
  <c r="F16" i="10"/>
  <c r="F17" i="10"/>
  <c r="F18" i="10"/>
  <c r="K6" i="10"/>
  <c r="E6" i="25"/>
  <c r="E12" i="10"/>
  <c r="E13" i="10"/>
  <c r="E14" i="10"/>
  <c r="E15" i="10"/>
  <c r="E16" i="10"/>
  <c r="E17" i="10"/>
  <c r="E18" i="10"/>
  <c r="J6" i="10"/>
  <c r="D6" i="25"/>
  <c r="I6" i="10"/>
  <c r="C6" i="25"/>
  <c r="F5" i="10"/>
  <c r="F6" i="10"/>
  <c r="F7" i="10"/>
  <c r="F8" i="10"/>
  <c r="F9" i="10"/>
  <c r="F10" i="10"/>
  <c r="F11" i="10"/>
  <c r="K5" i="10"/>
  <c r="E5" i="25"/>
  <c r="E5" i="10"/>
  <c r="E6" i="10"/>
  <c r="E7" i="10"/>
  <c r="E8" i="10"/>
  <c r="E9" i="10"/>
  <c r="E10" i="10"/>
  <c r="E11" i="10"/>
  <c r="J5" i="10"/>
  <c r="D5" i="25"/>
  <c r="I5" i="10"/>
  <c r="C5" i="25"/>
  <c r="F49" i="9"/>
  <c r="F50" i="9"/>
  <c r="F51" i="9"/>
  <c r="F52" i="9"/>
  <c r="F53" i="9"/>
  <c r="F54" i="9"/>
  <c r="F55" i="9"/>
  <c r="F56" i="9"/>
  <c r="F57" i="9"/>
  <c r="F58" i="9"/>
  <c r="K11" i="9"/>
  <c r="E11" i="24"/>
  <c r="E49" i="9"/>
  <c r="E50" i="9"/>
  <c r="E51" i="9"/>
  <c r="E52" i="9"/>
  <c r="E53" i="9"/>
  <c r="E54" i="9"/>
  <c r="E55" i="9"/>
  <c r="E56" i="9"/>
  <c r="E57" i="9"/>
  <c r="E58" i="9"/>
  <c r="J11" i="9"/>
  <c r="D11" i="24"/>
  <c r="I11" i="9"/>
  <c r="C11" i="24"/>
  <c r="F41" i="9"/>
  <c r="F42" i="9"/>
  <c r="F43" i="9"/>
  <c r="F44" i="9"/>
  <c r="F45" i="9"/>
  <c r="F46" i="9"/>
  <c r="F47" i="9"/>
  <c r="F48" i="9"/>
  <c r="K10" i="9"/>
  <c r="E10" i="24"/>
  <c r="E41" i="9"/>
  <c r="E42" i="9"/>
  <c r="E43" i="9"/>
  <c r="E44" i="9"/>
  <c r="E45" i="9"/>
  <c r="E46" i="9"/>
  <c r="E47" i="9"/>
  <c r="E48" i="9"/>
  <c r="J10" i="9"/>
  <c r="D10" i="24"/>
  <c r="I10" i="9"/>
  <c r="C10" i="24"/>
  <c r="F33" i="9"/>
  <c r="F34" i="9"/>
  <c r="F35" i="9"/>
  <c r="F36" i="9"/>
  <c r="F37" i="9"/>
  <c r="F38" i="9"/>
  <c r="F39" i="9"/>
  <c r="F40" i="9"/>
  <c r="K9" i="9"/>
  <c r="E9" i="24"/>
  <c r="E33" i="9"/>
  <c r="E34" i="9"/>
  <c r="E35" i="9"/>
  <c r="E36" i="9"/>
  <c r="E37" i="9"/>
  <c r="E38" i="9"/>
  <c r="E39" i="9"/>
  <c r="E40" i="9"/>
  <c r="J9" i="9"/>
  <c r="D9" i="24"/>
  <c r="I9" i="9"/>
  <c r="C9" i="24"/>
  <c r="F26" i="9"/>
  <c r="F27" i="9"/>
  <c r="F28" i="9"/>
  <c r="F29" i="9"/>
  <c r="F30" i="9"/>
  <c r="F31" i="9"/>
  <c r="F32" i="9"/>
  <c r="K8" i="9"/>
  <c r="E8" i="24"/>
  <c r="E26" i="9"/>
  <c r="E27" i="9"/>
  <c r="E28" i="9"/>
  <c r="E29" i="9"/>
  <c r="E30" i="9"/>
  <c r="E31" i="9"/>
  <c r="E32" i="9"/>
  <c r="J8" i="9"/>
  <c r="D8" i="24"/>
  <c r="I8" i="9"/>
  <c r="C8" i="24"/>
  <c r="F19" i="9"/>
  <c r="F20" i="9"/>
  <c r="F21" i="9"/>
  <c r="F22" i="9"/>
  <c r="F23" i="9"/>
  <c r="F24" i="9"/>
  <c r="F25" i="9"/>
  <c r="K7" i="9"/>
  <c r="E7" i="24"/>
  <c r="E19" i="9"/>
  <c r="E20" i="9"/>
  <c r="E21" i="9"/>
  <c r="E22" i="9"/>
  <c r="E23" i="9"/>
  <c r="E24" i="9"/>
  <c r="E25" i="9"/>
  <c r="J7" i="9"/>
  <c r="D7" i="24"/>
  <c r="I7" i="9"/>
  <c r="C7" i="24"/>
  <c r="F11" i="9"/>
  <c r="F12" i="9"/>
  <c r="F13" i="9"/>
  <c r="F14" i="9"/>
  <c r="F15" i="9"/>
  <c r="F16" i="9"/>
  <c r="F17" i="9"/>
  <c r="F18" i="9"/>
  <c r="K6" i="9"/>
  <c r="E6" i="24"/>
  <c r="E11" i="9"/>
  <c r="E12" i="9"/>
  <c r="E13" i="9"/>
  <c r="E14" i="9"/>
  <c r="E15" i="9"/>
  <c r="E16" i="9"/>
  <c r="E17" i="9"/>
  <c r="E18" i="9"/>
  <c r="J6" i="9"/>
  <c r="D6" i="24"/>
  <c r="I6" i="9"/>
  <c r="C6" i="24"/>
  <c r="F5" i="9"/>
  <c r="F6" i="9"/>
  <c r="F7" i="9"/>
  <c r="F8" i="9"/>
  <c r="F9" i="9"/>
  <c r="F10" i="9"/>
  <c r="K5" i="9"/>
  <c r="E5" i="24"/>
  <c r="E5" i="9"/>
  <c r="E6" i="9"/>
  <c r="E7" i="9"/>
  <c r="E8" i="9"/>
  <c r="E9" i="9"/>
  <c r="E10" i="9"/>
  <c r="J5" i="9"/>
  <c r="D5" i="24"/>
  <c r="I5" i="9"/>
  <c r="C5" i="24"/>
  <c r="D5" i="17"/>
  <c r="D5" i="23"/>
  <c r="E5" i="23"/>
  <c r="D6" i="23"/>
  <c r="E6" i="23"/>
  <c r="D7" i="23"/>
  <c r="E7" i="23"/>
  <c r="D8" i="23"/>
  <c r="E8" i="23"/>
  <c r="C6" i="23"/>
  <c r="C7" i="23"/>
  <c r="C8" i="23"/>
  <c r="C5" i="23"/>
  <c r="D5" i="22"/>
  <c r="E5" i="22"/>
  <c r="D6" i="22"/>
  <c r="E6" i="22"/>
  <c r="D7" i="22"/>
  <c r="E7" i="22"/>
  <c r="D8" i="22"/>
  <c r="E8" i="22"/>
  <c r="D9" i="22"/>
  <c r="E9" i="22"/>
  <c r="D10" i="22"/>
  <c r="E10" i="22"/>
  <c r="C6" i="22"/>
  <c r="C7" i="22"/>
  <c r="C8" i="22"/>
  <c r="C9" i="22"/>
  <c r="C10" i="22"/>
  <c r="C5" i="22"/>
  <c r="D5" i="21"/>
  <c r="E5" i="21"/>
  <c r="D6" i="21"/>
  <c r="E6" i="21"/>
  <c r="D7" i="21"/>
  <c r="E7" i="21"/>
  <c r="D8" i="21"/>
  <c r="E8" i="21"/>
  <c r="D9" i="21"/>
  <c r="E9" i="21"/>
  <c r="C6" i="21"/>
  <c r="C7" i="21"/>
  <c r="C8" i="21"/>
  <c r="C9" i="21"/>
  <c r="C5" i="21"/>
  <c r="D5" i="20"/>
  <c r="E5" i="20"/>
  <c r="D6" i="20"/>
  <c r="E6" i="20"/>
  <c r="D7" i="20"/>
  <c r="E7" i="20"/>
  <c r="D8" i="20"/>
  <c r="E8" i="20"/>
  <c r="D9" i="20"/>
  <c r="E9" i="20"/>
  <c r="D10" i="20"/>
  <c r="E10" i="20"/>
  <c r="C6" i="20"/>
  <c r="C7" i="20"/>
  <c r="C8" i="20"/>
  <c r="C9" i="20"/>
  <c r="C10" i="20"/>
  <c r="C5" i="20"/>
  <c r="E6" i="19"/>
  <c r="E7" i="19"/>
  <c r="E8" i="19"/>
  <c r="E9" i="19"/>
  <c r="E10" i="19"/>
  <c r="D9" i="19"/>
  <c r="D10" i="19"/>
  <c r="D6" i="19"/>
  <c r="D7" i="19"/>
  <c r="D8" i="19"/>
  <c r="C6" i="19"/>
  <c r="C7" i="19"/>
  <c r="C8" i="19"/>
  <c r="C9" i="19"/>
  <c r="C10" i="19"/>
  <c r="D5" i="19"/>
  <c r="E5" i="19"/>
  <c r="C5" i="19"/>
  <c r="E6" i="18"/>
  <c r="E7" i="18"/>
  <c r="E8" i="18"/>
  <c r="E9" i="18"/>
  <c r="D6" i="18"/>
  <c r="D7" i="18"/>
  <c r="D8" i="18"/>
  <c r="D9" i="18"/>
  <c r="C6" i="18"/>
  <c r="C7" i="18"/>
  <c r="C8" i="18"/>
  <c r="C9" i="18"/>
  <c r="D5" i="18"/>
  <c r="E5" i="18"/>
  <c r="C5" i="18"/>
  <c r="E6" i="17"/>
  <c r="E7" i="17"/>
  <c r="E8" i="17"/>
  <c r="E9" i="17"/>
  <c r="E10" i="17"/>
  <c r="E11" i="17"/>
  <c r="D11" i="17"/>
  <c r="D6" i="17"/>
  <c r="D7" i="17"/>
  <c r="D8" i="17"/>
  <c r="D9" i="17"/>
  <c r="D10" i="17"/>
  <c r="E5" i="17"/>
  <c r="C6" i="17"/>
  <c r="C7" i="17"/>
  <c r="C8" i="17"/>
  <c r="C9" i="17"/>
  <c r="C10" i="17"/>
  <c r="C11" i="17"/>
  <c r="C5" i="17"/>
  <c r="K4" i="10"/>
  <c r="J4" i="10"/>
  <c r="I4" i="10"/>
</calcChain>
</file>

<file path=xl/sharedStrings.xml><?xml version="1.0" encoding="utf-8"?>
<sst xmlns="http://schemas.openxmlformats.org/spreadsheetml/2006/main" count="734" uniqueCount="320">
  <si>
    <t>Refers to various assessment and self-assessment principles and methods</t>
  </si>
  <si>
    <t>Demonstrates an understanding of the concept of competence in a learning context</t>
  </si>
  <si>
    <t xml:space="preserve">Applies the concept of competence in a learning context </t>
  </si>
  <si>
    <t>Applies appropriate methods for assessment and self-assessment of their own learning achievements</t>
  </si>
  <si>
    <t>Communicates the concept of competence to groups of learners</t>
  </si>
  <si>
    <t>Encourages curiosity about their own learning process</t>
  </si>
  <si>
    <t>Reflects on various perceptions and maintaining or recovering their own emotional balance afterwards</t>
  </si>
  <si>
    <t>Refers to strengths, weaknesses and learning opportunities in relevant fields and contexts</t>
  </si>
  <si>
    <t>Understands how learning can be organised in an effective and meaningful way</t>
  </si>
  <si>
    <t xml:space="preserve">Analyses learners’ strengths, weaknesses and learning opportunities </t>
  </si>
  <si>
    <t xml:space="preserve">Plans the learning process taking into account learners’ strengths, weaknesses and learning opportunities </t>
  </si>
  <si>
    <t>Motivates and supports the implementation of the learning plan</t>
  </si>
  <si>
    <t xml:space="preserve">Explicitly encourages and enables learners to take responsibility for their own learning process </t>
  </si>
  <si>
    <t>Intends to let go of what they have already learned or acquired to make way for new experiences and learning achievements</t>
  </si>
  <si>
    <t xml:space="preserve">Understands the values and mechanisms of feedback </t>
  </si>
  <si>
    <t>Gives, receives and integrates feedback in a constructive way</t>
  </si>
  <si>
    <t>Asks for feedback</t>
  </si>
  <si>
    <t xml:space="preserve">Integrates feedback and maintains or recovers their own emotional balance afterwards </t>
  </si>
  <si>
    <t>Demonstrates an understanding of learning as a continuous process</t>
  </si>
  <si>
    <t xml:space="preserve">Reflects on the learning process </t>
  </si>
  <si>
    <t>Changes learning processes accordingly</t>
  </si>
  <si>
    <t>Trains focus on planned learning objectives while remaining open to incorporating unplanned ones</t>
  </si>
  <si>
    <t>Refers to existing appropriate resources for supporting learning</t>
  </si>
  <si>
    <t>Organises existing appropriate resources for individual learning purposes</t>
  </si>
  <si>
    <t>Organises resources in a structured way for learning purposes</t>
  </si>
  <si>
    <t>No.</t>
  </si>
  <si>
    <t>Item code</t>
  </si>
  <si>
    <t>How do you assess yourself accordingly? (1 to 4)</t>
  </si>
  <si>
    <t>Indicators</t>
  </si>
  <si>
    <t>How connected is this to your work? (1 to 4)</t>
  </si>
  <si>
    <t>In order to support your reflection, we invite you to describe here a [recent] situation to which that indicator applied.</t>
  </si>
  <si>
    <t>Identifies methods and their sources</t>
  </si>
  <si>
    <t>Explains the methodologies used in youth training when choosing, adapting and creating methods</t>
  </si>
  <si>
    <t>Applies methodologies used in youth training when choosing or adapting methods</t>
  </si>
  <si>
    <t>Creates and adjusts methods accordingly</t>
  </si>
  <si>
    <t xml:space="preserve">Improvises and adjusts to changing situation </t>
  </si>
  <si>
    <t>Dares to improvise and adjust in unknown and unpredicted situations</t>
  </si>
  <si>
    <t xml:space="preserve">Base interaction with the group or a learner on specific theory </t>
  </si>
  <si>
    <t>Is aware of the regulations and elaborates a safety plan</t>
  </si>
  <si>
    <t>Makes adequate use of the environment for learning purposes</t>
  </si>
  <si>
    <t>‘Scans’ risk factors and addresses any that appear</t>
  </si>
  <si>
    <t>Supports and encourages/confronts the group and/or learner in a way that is a useful way for the group/learner</t>
  </si>
  <si>
    <t>Empathises with the group and shares emotions and insights honestly and respectfully</t>
  </si>
  <si>
    <t>Finds creative ways to use the environment</t>
  </si>
  <si>
    <t>Recognises learners’ needs and limitations as well as any changes in the situation</t>
  </si>
  <si>
    <t xml:space="preserve">Bases interaction with learners on a specific theory </t>
  </si>
  <si>
    <t>Establishes a supportive relationship with the learner</t>
  </si>
  <si>
    <t>Support and encourages/confronts  learners in a useful way</t>
  </si>
  <si>
    <t>Empathises with learners</t>
  </si>
  <si>
    <t>Dares to share emotions and insights honestly and respectfully</t>
  </si>
  <si>
    <t>Is open to everyone, every context and every situation</t>
  </si>
  <si>
    <t>Analyses situations in a comprehensive and impartial manner</t>
  </si>
  <si>
    <t xml:space="preserve">Analyses group processes according to a theory of group dynamics </t>
  </si>
  <si>
    <t>Bases the identification of a specific learning style according to a specific theory</t>
  </si>
  <si>
    <t>Identifies changing factors and different stages of group processes</t>
  </si>
  <si>
    <t>Adjusts group processes according to any identified change in factors</t>
  </si>
  <si>
    <t xml:space="preserve">Uses tools and methods to identify and support an individual’s learning style </t>
  </si>
  <si>
    <t xml:space="preserve">Empathises with learners </t>
  </si>
  <si>
    <t>Respects different ways of learning and shows flexibility</t>
  </si>
  <si>
    <t>Demonstrates an understanding of the theories and principles behind participatory / emancipatory / empowerment pedagogy</t>
  </si>
  <si>
    <t>Refers to personality models and/or theories</t>
  </si>
  <si>
    <t>Adjusts attitude according to learner’s personality</t>
  </si>
  <si>
    <t>Bases interaction with the group of learners on a specific theory</t>
  </si>
  <si>
    <t>Maintains a supportive relationship with learners</t>
  </si>
  <si>
    <t>Supports and encourages/confronts learners in a useful way</t>
  </si>
  <si>
    <t>Demonstrates an understanding of factors that support and block creativity</t>
  </si>
  <si>
    <t xml:space="preserve">Refers to a variety of methods that encourage creativity, problem solving and ‘out-of-the-box’ thinking </t>
  </si>
  <si>
    <t>Enables participants to be creative and think out of the box / Facilitates problem solving</t>
  </si>
  <si>
    <t xml:space="preserve">Facilitates problem solving </t>
  </si>
  <si>
    <t>Establishes a supportive relationship with learners</t>
  </si>
  <si>
    <t>Dares to improvise and experiment and to acknowledge the importance of this</t>
  </si>
  <si>
    <t xml:space="preserve">Dares to share emotions and insights honestly and respectfully </t>
  </si>
  <si>
    <t>Refers to a given theory when identifying their own emotions</t>
  </si>
  <si>
    <t xml:space="preserve">Demonstrates an understanding of emotional processes and methods </t>
  </si>
  <si>
    <t>Adopts appropriate behaviour that respects ethical boundaries within a given group of learners</t>
  </si>
  <si>
    <t xml:space="preserve">Recognises and reflects on their own emotions </t>
  </si>
  <si>
    <t>Relates the emotional process to the training situation</t>
  </si>
  <si>
    <t xml:space="preserve">Shares their own emotions with the group in an educational way </t>
  </si>
  <si>
    <t>Maintains ethical boundaries within the group of learners</t>
  </si>
  <si>
    <t>Accepts unpredictable reactions from others</t>
  </si>
  <si>
    <t xml:space="preserve">Demonstrates an understanding of the values and key principles of non-formal learning </t>
  </si>
  <si>
    <t xml:space="preserve">Demonstrates an understanding of different educational methods and concepts for needs assessment </t>
  </si>
  <si>
    <t>Assesses learners’ needs before or at the very beginning of the training activity</t>
  </si>
  <si>
    <t xml:space="preserve">Addresses learners’ needs through an adequate and tailored educational approach </t>
  </si>
  <si>
    <t>Makes adjustments if necessary</t>
  </si>
  <si>
    <t>Is comfortable with having a flexible and adjustable programme</t>
  </si>
  <si>
    <t>Is comfortable with addressing and applying the principles of non-formal learning when designing a programme with a particular focus on ‘learner-centeredness’, ‘transparency’, ‘democratic values’, ‘participation’ and ‘social transformation’</t>
  </si>
  <si>
    <t xml:space="preserve">Demonstrates a genuine interest in learners’ needs </t>
  </si>
  <si>
    <t xml:space="preserve">Demonstrates an understanding of methods and approaches promoting an effective  transfer of knowledge to the group of learners and addressing value systems </t>
  </si>
  <si>
    <t>Applies methods and approaches for the transfer of knowledge and values in learning processes</t>
  </si>
  <si>
    <t>Is comfortable with the contents, knowledge and values of the programme being challenged by the group of learners</t>
  </si>
  <si>
    <t>Adjusts the approaches and contents in relation to the group of learners</t>
  </si>
  <si>
    <t>Demonstrate an understanding of or researches the socio-political contexts of learners</t>
  </si>
  <si>
    <t xml:space="preserve">Interprets relevant information from/about learners </t>
  </si>
  <si>
    <t>Adjusts the methods and approaches to learners’ contexts</t>
  </si>
  <si>
    <t>Constantly verifies the alignment between the methods and the contexts/realities of learners</t>
  </si>
  <si>
    <t>Shows interest in and sensitivity to socio-political contexts of learners</t>
  </si>
  <si>
    <t>Refers to relevant ICT tools and related uses in non-formal learning settings</t>
  </si>
  <si>
    <t>Applies ICT tools and e-learning where necessary/relevant</t>
  </si>
  <si>
    <t>Connects ‘offline’ and ‘online’ learning environments and links them throughout the educational process</t>
  </si>
  <si>
    <t>Is comfortable with exploring ICT tools</t>
  </si>
  <si>
    <t>Is open to resistance to e-learning and makes efforts to overcome this resistance</t>
  </si>
  <si>
    <t xml:space="preserve">Is aware of different evaluation and assessment approaches and how to apply them </t>
  </si>
  <si>
    <t xml:space="preserve">Applies specific assessment methods and principles in evaluation processes </t>
  </si>
  <si>
    <t xml:space="preserve">Draws conclusions from the evaluation </t>
  </si>
  <si>
    <t>Ensures that outcomes are based on the content of the evaluation and impact assessment</t>
  </si>
  <si>
    <t>Is comfortable with different evaluation and assessment approaches</t>
  </si>
  <si>
    <t xml:space="preserve">Accepts evaluation and impact assessment during and after the educational process as natural and important </t>
  </si>
  <si>
    <t>Refers to various ways of collecting information</t>
  </si>
  <si>
    <t>Defines appropriate ways to collect information</t>
  </si>
  <si>
    <t>Identifies the information relevant to an issue or a question</t>
  </si>
  <si>
    <t>Interprets the information according to the context of the activity</t>
  </si>
  <si>
    <t>Makes relevant use of quantitative and qualitative data</t>
  </si>
  <si>
    <t xml:space="preserve">Is comfortable with uncertainty when dealing with and using the collected information </t>
  </si>
  <si>
    <t xml:space="preserve">Sees the collection and use of information as natural and important </t>
  </si>
  <si>
    <t>Knows how to orientate and relate his/her efforts to the tasks of the team</t>
  </si>
  <si>
    <t>Masters methods and techniques to support a clear and fair division of roles and responsibilities</t>
  </si>
  <si>
    <t>Promotes communication and cooperation amongst team members to show qualities and overcome resistance</t>
  </si>
  <si>
    <t>Dares to be challenged and to take on new roles and responsibilities</t>
  </si>
  <si>
    <t>Requests and offers support when needed</t>
  </si>
  <si>
    <t>Looks for additional resources where needed</t>
  </si>
  <si>
    <t>Analyses and identifies their own resources and limits in the context of the activity</t>
  </si>
  <si>
    <t>Ensures that knowledge and skills in the team are shared and communicated</t>
  </si>
  <si>
    <t>Contributes to team members’ well-being with regard to the tasks to be performed</t>
  </si>
  <si>
    <t xml:space="preserve">Challenges their own competences </t>
  </si>
  <si>
    <t>Follows through with new tasks to ensure safety for the team members and learners</t>
  </si>
  <si>
    <t>Demonstrates an understanding of team competences</t>
  </si>
  <si>
    <t>Coaches colleagues – where possible and necessary – based on the approach to non-formal learning (e.g., if requested)</t>
  </si>
  <si>
    <t>Encourages colleagues</t>
  </si>
  <si>
    <t>Facilitates team spirit and trust</t>
  </si>
  <si>
    <t>Applies team work mechanisms</t>
  </si>
  <si>
    <t>Balances working styles and preferences</t>
  </si>
  <si>
    <t>Challenges colleagues where necessary and appropriate</t>
  </si>
  <si>
    <t xml:space="preserve">Highlights everyone’s strengths </t>
  </si>
  <si>
    <t>Shows genuine interest in and support for team members</t>
  </si>
  <si>
    <t>Acknowledges colleagues’ learning potential and makes best use of it</t>
  </si>
  <si>
    <t xml:space="preserve">Shares their own ideas and resources and shows interest in other team members’ ideas and resources </t>
  </si>
  <si>
    <t>Asks for support and recognises personal limitations</t>
  </si>
  <si>
    <t>Supports colleagues’ learning needs</t>
  </si>
  <si>
    <t xml:space="preserve">Refers to team processes and their potential influence on team effectiveness </t>
  </si>
  <si>
    <t xml:space="preserve">Manages tailor-made team work processes </t>
  </si>
  <si>
    <t xml:space="preserve">Shows an interest in the team process and does not ignore any team work issues </t>
  </si>
  <si>
    <t xml:space="preserve">Refers to these theories and concepts to understand and explain disagreement </t>
  </si>
  <si>
    <t>Recognises disagreements and applies various ways to deal with them</t>
  </si>
  <si>
    <t xml:space="preserve">Drives collective and individual emotions towards a resolution </t>
  </si>
  <si>
    <t>Receives and phrases criticism respectfully, honestly and constructively</t>
  </si>
  <si>
    <t>Listens to and expresses emotions in a team work context</t>
  </si>
  <si>
    <t>Deals with frustration in a constructive manner</t>
  </si>
  <si>
    <t xml:space="preserve">Demonstrates an understanding of what lies behind the concepts of active listening and non-verbal communication </t>
  </si>
  <si>
    <t>Refers to theories and shares the sources of knowledge</t>
  </si>
  <si>
    <t>Listens carefully to others without interrupting and in an unbiased manner</t>
  </si>
  <si>
    <t>Pays attention to body language</t>
  </si>
  <si>
    <t>Encourages sharing and expressing using adequate methods</t>
  </si>
  <si>
    <t>Listens openly, without judgement</t>
  </si>
  <si>
    <t>Understands the difference between sympathy and empathy</t>
  </si>
  <si>
    <t>Applies empathy practices in a way that allows others to learn from the experience</t>
  </si>
  <si>
    <t>Acknowledges the experience of the learner</t>
  </si>
  <si>
    <t>Identifies what sparks their own emotions and empathises with the learner</t>
  </si>
  <si>
    <t>Is comfortable dealing with unexpressed concerns, feelings and emotions</t>
  </si>
  <si>
    <t>Where relevant, is honest about their personal emotional process</t>
  </si>
  <si>
    <t>Shows a clear understanding of feelings and emotions and their impact on others</t>
  </si>
  <si>
    <t>Creates opportunities for meaningful communication</t>
  </si>
  <si>
    <t>Relates the person to the issue/situation</t>
  </si>
  <si>
    <t xml:space="preserve">Creates a safe environment where feelings and emotions can be freely and respectfully expressed </t>
  </si>
  <si>
    <t>Asks the right questions when confronted with unclear or unexpressed negative feelings</t>
  </si>
  <si>
    <t>Recognises and understands when personal support is needed</t>
  </si>
  <si>
    <t xml:space="preserve">Demonstrates an understanding of modern concepts and theories of diversity </t>
  </si>
  <si>
    <t xml:space="preserve">Deals with uniqueness through a complex approach to their own identity </t>
  </si>
  <si>
    <t>Addresses the issue of identity when working with a group of learners</t>
  </si>
  <si>
    <t xml:space="preserve">Explicitly or implicitly relates theories and experiences to the realities and identities of the group of learners </t>
  </si>
  <si>
    <t>Refers to methods and approaches towards working with diverse groups of learners</t>
  </si>
  <si>
    <t>Demonstrates an understanding of diversity-related mechanisms</t>
  </si>
  <si>
    <t xml:space="preserve">Applies methods that allow the group of learners to deal with diversity and support intra-group cooperation </t>
  </si>
  <si>
    <t>Deals with the limitations of certain principles and the impact they can have on a group’s diversity</t>
  </si>
  <si>
    <t>Works effectively with learners from diverse backgrounds</t>
  </si>
  <si>
    <t>Is sensitive to the needs of and challenges faced by learners and opportunities that exist within the group of learners</t>
  </si>
  <si>
    <t xml:space="preserve">Refers to theories, concepts and experiences that relate to ambiguity and change in the activity and when designing the educational approach </t>
  </si>
  <si>
    <t>Demonstrates an understanding of their own biases and behaviours when addressing stereotypes</t>
  </si>
  <si>
    <t xml:space="preserve">Avoids using methods which implicitly reinforce stereotypes and discrimination </t>
  </si>
  <si>
    <t>Uses appropriate tools and methods to support learners in deconstructing and reconstructing reality (tackling stereotypes, prejudices, assumptions, etc.)</t>
  </si>
  <si>
    <t>Works with the notion of change and overcomes resistance within the group of learners</t>
  </si>
  <si>
    <t>Dares to face and deal adequately with ambiguity with regard to the group’s and individuals’ realities</t>
  </si>
  <si>
    <t>Raises awareness of this dimension in an intercultural context</t>
  </si>
  <si>
    <t xml:space="preserve">Refers to concepts and theories related to identity </t>
  </si>
  <si>
    <t>Understands the link between the educational approach and the realities and needs of the group of learners</t>
  </si>
  <si>
    <t>Encourages learners to reflect on their own identity and related elements / dimensions</t>
  </si>
  <si>
    <t>Openly reflects upon their own identity and the dynamic aspect(s) of it</t>
  </si>
  <si>
    <t xml:space="preserve">Understands culture as a dynamic and multifaceted process </t>
  </si>
  <si>
    <t>Refers to related concepts and theories (in a(n) (inter)cultural context)</t>
  </si>
  <si>
    <t>Refers to mechanisms dealing with power within and between groups</t>
  </si>
  <si>
    <t>Stimulates learners’ reflection on identity and culture from different perspectives</t>
  </si>
  <si>
    <t>Dares to deal with the complexity of culture and its dimensions in the group and/or for the well-being of the learners</t>
  </si>
  <si>
    <t>Conceptualises, analyses and synthesises information about or in the group</t>
  </si>
  <si>
    <t xml:space="preserve">Refers to dimensions such as connectivity and complexity between identity, politics, society and history, among others </t>
  </si>
  <si>
    <t>Understands personal biases and assumptions mechanisms</t>
  </si>
  <si>
    <t>Contrasts statements and beliefs</t>
  </si>
  <si>
    <t>Recognises and interprets words, body language and non-verbal cues in a culturally appropriate manner</t>
  </si>
  <si>
    <t>Encourages observation, experience, reflection, reasoning, and communication among learners</t>
  </si>
  <si>
    <t xml:space="preserve">Understands various approaches towards raising awareness and capitalises on the outcomes for the learners’ benefit </t>
  </si>
  <si>
    <t xml:space="preserve">Raises awareness of conflicts within society and how they relate to the intercultural dialogue </t>
  </si>
  <si>
    <t xml:space="preserve">Encourages exploring their own identity and deal with the resulting emotional potential </t>
  </si>
  <si>
    <t>Encourages the expression of various points of view and is able to deconstruct certain processes</t>
  </si>
  <si>
    <t>Promotes confidence and shows [a framed] flexibility in terms of their cultural and communicative behaviour</t>
  </si>
  <si>
    <t>Refers to the challenges of diversity in a human rights context</t>
  </si>
  <si>
    <t xml:space="preserve">Uses and /or puts into practice the basics of human rights and human rights education and related methods </t>
  </si>
  <si>
    <t xml:space="preserve">Supports learners’ reflection on issues such as solidarity, social justice, promotion and protection of human rights, discrimination, dignity and equality etc., in relation to the content of the activity. </t>
  </si>
  <si>
    <t>Gathers information about policies and programmes relevant for the training course</t>
  </si>
  <si>
    <t>Demonstrates an understanding of the different policies relevant for the training course</t>
  </si>
  <si>
    <t>Identifies diverse and independent sources of information and contrasts them in the context of the training course</t>
  </si>
  <si>
    <t>Critically assesses the sources of information</t>
  </si>
  <si>
    <t>Identifies similarities and/or differences between the policies and own political beliefs</t>
  </si>
  <si>
    <t>Takes distance from own, when necessary</t>
  </si>
  <si>
    <t>Comprehends other political perspectives</t>
  </si>
  <si>
    <t>Acknowledges and asserts the fact that working as a trainer is an engaged civic act</t>
  </si>
  <si>
    <t>Demonstrates the civic/political dimension(s) of the work</t>
  </si>
  <si>
    <t>Demonstrates the ability to reflect on the context from European to local level and vice versa (understands Europe in a global context and takes into account the global perspective)</t>
  </si>
  <si>
    <t>Gathers sufficient information about the political context and its different dimensions tackled by the training course</t>
  </si>
  <si>
    <t>Considers the impact of the different realitis for and within the group of learners</t>
  </si>
  <si>
    <t>Interprets own values and beliefs in relation to the content of the training course</t>
  </si>
  <si>
    <t>Reflects own values and beliefs without endangering (without overtaking) the training course and the group of learners</t>
  </si>
  <si>
    <t>Contrasts and questions own opinions related to the group of learhners' and other team members', and/or with regard to the context of the training course</t>
  </si>
  <si>
    <t>Stands up for own values and beliefs, with respect and responsibility</t>
  </si>
  <si>
    <t>Explains, if relevant and/or needed, the rationale behind the own position, without overtaking/overshadowing those of the group of learners</t>
  </si>
  <si>
    <t>Shows interest in and is sensitive to the values and beliefs held by individual members of the team and the group of learners</t>
  </si>
  <si>
    <t>Sees the added value of such openess for their own personal and professional growth</t>
  </si>
  <si>
    <t>Stands up for own values and principles (is honest with oneself) and works along them</t>
  </si>
  <si>
    <t>Demonstrates an understanding of the learners' socio-political context</t>
  </si>
  <si>
    <t>Willingness and encouragement to explore and develop an understanding of the learners' socio-political context</t>
  </si>
  <si>
    <t>Ability to integrate different narratives</t>
  </si>
  <si>
    <t>Reviews, examines and questions the identified policies in a critical manner, keeping in mind the context and objectives of the training course</t>
  </si>
  <si>
    <t>Consciously provides space for dialogue and interaction taking into account learners' values and beliefs and offers space to reflect on them in the educational context</t>
  </si>
  <si>
    <t>Enables learners to use their values and beliefs to feed the exchanges in the group (Inclusion groups: helps them to explore first)</t>
  </si>
  <si>
    <t>Generates space for reflection and exchange, encouraging self-exploration and connections to learners' work and daily life</t>
  </si>
  <si>
    <t>By using different elements and situations in the training course, explicitly addresses and highlights the dimension of civic engagement of learners in work and daily life</t>
  </si>
  <si>
    <t>Consciously uses the group, the training course environment and the process as a way for learners to develop their sense of civic engagement</t>
  </si>
  <si>
    <t>Supports learners in becoming active change-makers, understanding the consequences of their choices</t>
  </si>
  <si>
    <t>Demonstrates a true interest in what realities and influences have formed learners' values and beliefs</t>
  </si>
  <si>
    <t>Welcomes learners' expression of their values and beliefs in a non-judgmental, yet responsible, manner</t>
  </si>
  <si>
    <t>Listens wholeheartedly to learners' expressions of their values and beliefs</t>
  </si>
  <si>
    <t>Is empathetic and truthful in providing space for learners to explore their values and beliefs related thoughts</t>
  </si>
  <si>
    <t>Demonstrates a good understanding of human rights and democracy principles in a non-formal learning/training context (regarding the design of the programme, when choosing the educational approach and methodology)</t>
  </si>
  <si>
    <t>Proactively looks for spaces to explicitly or implicitly tackle democracy and human rights principles (especially with regard to the educational approach, when designing programmes and in the attitude of the team towards the group</t>
  </si>
  <si>
    <t>Pays attention that the overall process within the training course is consistent with human rights and democracy principles (in the group and in the team)</t>
  </si>
  <si>
    <t>Highlights moments and situations to explicitly illustrate those principles and their importance</t>
  </si>
  <si>
    <t>Allows participants to experience a democratic learning community in the context of the course</t>
  </si>
  <si>
    <t>Competence</t>
  </si>
  <si>
    <t>Selecting, adapting or creating appropriate methods</t>
  </si>
  <si>
    <t>Creating a safe, inspiring learning environment</t>
  </si>
  <si>
    <t>Support learners in identifying and meeting their learning needs and overcoming any barriers</t>
  </si>
  <si>
    <t>Understanding and facilitating group dynamic in a way that is conducive to different ways of learning</t>
  </si>
  <si>
    <t>Stimulating active participation and motivating and empowering learners</t>
  </si>
  <si>
    <t>Promoting creativity, problem-solving and ‘out-of-the-box’ thinking</t>
  </si>
  <si>
    <t>Effectively managing one’s own emotions in training situations; respecting ethical boundaries vis-à-vis learners</t>
  </si>
  <si>
    <t>COMPETENCES</t>
  </si>
  <si>
    <t>Assessing one’s own learning achievements and competences</t>
  </si>
  <si>
    <t>Identifying learning objectives and pursuing them pro-actively</t>
  </si>
  <si>
    <t xml:space="preserve">Undergoing personal/
professional development through feedback 
</t>
  </si>
  <si>
    <t>Acknowledging and dealing with unexpected learning moments and outcomes</t>
  </si>
  <si>
    <t>Identifying and providing appropriate resources to support individual learning</t>
  </si>
  <si>
    <t xml:space="preserve">Developing an educational approach based on the principles and values of non-formal learning </t>
  </si>
  <si>
    <t xml:space="preserve">Transferring knowledge or values related to the activity to  learners </t>
  </si>
  <si>
    <t>Integrating learners’ socio-political backgrounds into the educational programme</t>
  </si>
  <si>
    <t>Where relevant, integrating ICT , e-learning and other tools and methods into the educational activity</t>
  </si>
  <si>
    <t xml:space="preserve">Designing an evaluation process and impact assessment </t>
  </si>
  <si>
    <t>Choose and designing appropriate methods for collecting, interpreting and disseminating information (data, resources, findings, etc.)</t>
  </si>
  <si>
    <t xml:space="preserve">Contributing actively to team tasks </t>
  </si>
  <si>
    <t>Being willing to take on responsibility</t>
  </si>
  <si>
    <t>Encouraging and involving other team members</t>
  </si>
  <si>
    <t>Learning with and from others</t>
  </si>
  <si>
    <t>Being aware of the team processes and how they affect the team’s effectiveness</t>
  </si>
  <si>
    <t xml:space="preserve">Managing disagreements constructively </t>
  </si>
  <si>
    <t>An ability to listen actively</t>
  </si>
  <si>
    <t>An ability to be empathetic</t>
  </si>
  <si>
    <t>An ability to clearly express thoughts and emotions</t>
  </si>
  <si>
    <t>An awareness of  identity-related issues</t>
  </si>
  <si>
    <t>Being diversity-aware</t>
  </si>
  <si>
    <t>Reflecting acceptance of ambiguity and change</t>
  </si>
  <si>
    <t>Maintaining awareness of one’s own identity</t>
  </si>
  <si>
    <t>Showing a  willingness and ability to look at identity, culture and related aspects and dimensions from different perspectives</t>
  </si>
  <si>
    <t>Critically reflecting  and distance oneself from one’s own perceptions, biases, and stereotypical constructions of reality</t>
  </si>
  <si>
    <t>Reflecting and using diverse ways and methods to increase self-awareness</t>
  </si>
  <si>
    <t>Being able to apply human rights principles</t>
  </si>
  <si>
    <t>Connecting (youth) policies and educational programmes</t>
  </si>
  <si>
    <t>Integrating values and beliefs</t>
  </si>
  <si>
    <t>Supporting learners in developing critical thinking</t>
  </si>
  <si>
    <t>Applying democracy and human rights principles</t>
  </si>
  <si>
    <t>Self assessment</t>
  </si>
  <si>
    <t>Learning to learn</t>
  </si>
  <si>
    <t>Learning Processes</t>
  </si>
  <si>
    <t>Cooperating in teams</t>
  </si>
  <si>
    <t>Communicating meaningfully</t>
  </si>
  <si>
    <t>Intercultural competence</t>
  </si>
  <si>
    <t>Being civically engaged</t>
  </si>
  <si>
    <t>Back to start</t>
  </si>
  <si>
    <t>Next questionnaire</t>
  </si>
  <si>
    <t>Designing educational programmes</t>
  </si>
  <si>
    <t>NEXT</t>
  </si>
  <si>
    <t xml:space="preserve"> Back to start</t>
  </si>
  <si>
    <t>Spider graph</t>
  </si>
  <si>
    <t>Bars graph</t>
  </si>
  <si>
    <t>Understanding and facilitating individual and group learning processes</t>
  </si>
  <si>
    <t>Learning to Learn</t>
  </si>
  <si>
    <t>Cooperating successfully in teams</t>
  </si>
  <si>
    <t>Communicating meaningfully with others</t>
  </si>
  <si>
    <t>Connection</t>
  </si>
  <si>
    <t>Dear trainers,</t>
  </si>
  <si>
    <t xml:space="preserve">Surely, this is nothing fancy and some might see in here a mere XLS form. However, we are convinced that it can already provide you with an interesting ‘picture’ of your competences. </t>
  </si>
  <si>
    <t>The self-assessment form is structured as follows:</t>
  </si>
  <si>
    <t>* A column with the indicators of each competence area (for the visualisation, the calculation to connect the indicator to the right criteria it belongs to is happening in the background)</t>
  </si>
  <si>
    <t>* A column where you can opt for rating how much this is connected to your work. Indeed, for those who work in specific training areas, it can be interesting to see the number of competences that you have but that might not have a direct link to your work</t>
  </si>
  <si>
    <t>* A column where you can assess yourself according to the indicators in a given competence area</t>
  </si>
  <si>
    <t>* A column where we invite you to describe a situation or a moment where you used that competence (this does not influence the visualisation but it can be a support for your self-reflection and to supporting ‘documenting’ the competence development process)</t>
  </si>
  <si>
    <t>You will see that the form offers you two types of assessment: with a visualisation through bars, or with a visualisation through a spider web. Once you start your self-assessment process, we would recommend you to keep using only one approach for all the competence areas: either bars, either spider web. Of course, you can do both (fully); just not a mix of both in one assessment process. For your information, the visualisation pages are protected so you cannot change anything there yourself. This is to preserve the formulas.</t>
  </si>
  <si>
    <t>Unless you already know that you need to self-assess yourself only in one given competence area, doing it for all seven can really take a lot of time. In fact, we do not recommend you to do so in one go. Instead, take your time. Think. Remember situations, and go gradually, competence area per competence area, competence per competence. You can save your work so nothing will be lost.</t>
  </si>
  <si>
    <t xml:space="preserve">Remember to be as honest with yourself as possible, this is also one of the reasons why this self-assessment tool uses the indicators rather than plain competences or criteria. Of course, we all tend to be a little bit biased – in a way or another - when it comes to ourselves, but remaining as truthful and honest as possible is what will support getting the most accurate picture possible. In addition, although this is a self-assessment, nothing prevents you from asking feedback from peers or other groups! This is entirely up to you, as long that the self-assessment is done on your own, at least to start with. </t>
  </si>
  <si>
    <t>We hope that you will enjoy the reflection process as part of the self-assessment one, and that this tool will prove to be a useful one.</t>
  </si>
  <si>
    <t>To fill in questionnaires click on the following link:</t>
  </si>
  <si>
    <t>We are happy to share with you this self-assessment tool, which aims at supporting your self-assessment process using the indicators of the different competence areas of the Competence Model for Trainers working at International Level.</t>
  </si>
  <si>
    <t xml:space="preserve">To start using the form, you save this excel file, and you give it a more personalised name, with the date of today, so you can see later, when you do again the assessment, how you have further developed. </t>
  </si>
  <si>
    <t>This tool was initially developed for trainers in the field of youth, and this is why you might see often "youth training". It is however applicable for all different types of trainings in the non formal education sector, such as within Civil Society Organisations such as Kiwanis.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</si>
</sst>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238"/>
      <scheme val="minor"/>
    </font>
    <font>
      <sz val="11"/>
      <color theme="1"/>
      <name val="Sansation Light"/>
    </font>
    <font>
      <u/>
      <sz val="11"/>
      <color theme="10"/>
      <name val="Calibri"/>
      <family val="2"/>
      <charset val="238"/>
      <scheme val="minor"/>
    </font>
    <font>
      <sz val="12"/>
      <color theme="1"/>
      <name val="Calibri"/>
      <family val="2"/>
      <charset val="238"/>
      <scheme val="minor"/>
    </font>
    <font>
      <sz val="14"/>
      <color theme="1"/>
      <name val="Calibri"/>
      <family val="2"/>
      <charset val="238"/>
      <scheme val="minor"/>
    </font>
    <font>
      <sz val="16"/>
      <color theme="1"/>
      <name val="Calibri"/>
      <family val="2"/>
      <charset val="238"/>
      <scheme val="minor"/>
    </font>
    <font>
      <u/>
      <sz val="14"/>
      <color theme="10"/>
      <name val="Calibri"/>
      <family val="2"/>
      <charset val="238"/>
      <scheme val="minor"/>
    </font>
    <font>
      <sz val="14"/>
      <color rgb="FF000000"/>
      <name val="Calibri"/>
      <family val="2"/>
    </font>
    <font>
      <sz val="14"/>
      <name val="Calibri"/>
      <family val="2"/>
      <charset val="238"/>
      <scheme val="minor"/>
    </font>
    <font>
      <i/>
      <sz val="14"/>
      <color rgb="FF000000"/>
      <name val="Calibri"/>
      <family val="2"/>
    </font>
    <font>
      <u/>
      <sz val="13"/>
      <color theme="10"/>
      <name val="Calibri"/>
      <family val="2"/>
      <charset val="238"/>
      <scheme val="minor"/>
    </font>
    <font>
      <sz val="13"/>
      <color theme="1"/>
      <name val="Calibri"/>
      <family val="2"/>
      <charset val="238"/>
      <scheme val="minor"/>
    </font>
    <font>
      <sz val="14"/>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35">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xf numFmtId="0" fontId="0" fillId="4" borderId="5"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xf numFmtId="0" fontId="0" fillId="5" borderId="5"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xf numFmtId="0" fontId="0" fillId="6" borderId="5" xfId="0"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xf numFmtId="0" fontId="0" fillId="7" borderId="5"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xf numFmtId="0" fontId="0" fillId="8" borderId="5"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xf numFmtId="0" fontId="0" fillId="9" borderId="5" xfId="0" applyFill="1" applyBorder="1" applyAlignment="1">
      <alignment horizontal="center" vertical="center"/>
    </xf>
    <xf numFmtId="0" fontId="0" fillId="9" borderId="1" xfId="0" applyFill="1" applyBorder="1" applyAlignment="1">
      <alignment horizontal="center" vertical="center" wrapText="1"/>
    </xf>
    <xf numFmtId="0" fontId="0" fillId="9" borderId="1" xfId="0" applyFill="1" applyBorder="1"/>
    <xf numFmtId="2" fontId="0" fillId="3" borderId="1" xfId="0" applyNumberFormat="1" applyFill="1" applyBorder="1" applyAlignment="1">
      <alignment horizontal="center" vertical="center" wrapText="1"/>
    </xf>
    <xf numFmtId="2" fontId="0" fillId="5" borderId="1" xfId="0" applyNumberFormat="1" applyFill="1" applyBorder="1" applyAlignment="1">
      <alignment horizontal="center" vertical="center" wrapText="1"/>
    </xf>
    <xf numFmtId="0" fontId="1" fillId="4" borderId="1" xfId="0" applyFont="1" applyFill="1" applyBorder="1" applyAlignment="1">
      <alignment horizontal="center" vertical="center" wrapText="1"/>
    </xf>
    <xf numFmtId="2" fontId="0" fillId="6" borderId="1"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2" fontId="0" fillId="8" borderId="1" xfId="0" applyNumberForma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0" fillId="9" borderId="1" xfId="0" applyNumberForma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horizontal="center" vertical="center" wrapText="1"/>
    </xf>
    <xf numFmtId="0" fontId="0" fillId="2" borderId="13" xfId="0" applyFill="1" applyBorder="1" applyAlignment="1">
      <alignment horizontal="center" vertical="center"/>
    </xf>
    <xf numFmtId="2" fontId="0" fillId="2" borderId="1" xfId="0" applyNumberFormat="1" applyFill="1" applyBorder="1"/>
    <xf numFmtId="2" fontId="0" fillId="2" borderId="1" xfId="0" applyNumberFormat="1" applyFill="1" applyBorder="1" applyAlignment="1">
      <alignment wrapText="1"/>
    </xf>
    <xf numFmtId="0" fontId="0" fillId="2" borderId="5" xfId="0" applyFill="1" applyBorder="1" applyAlignment="1">
      <alignment horizontal="center" vertical="center"/>
    </xf>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 xfId="0" applyFill="1" applyBorder="1" applyAlignment="1">
      <alignment horizontal="left" vertical="center" wrapText="1"/>
    </xf>
    <xf numFmtId="0" fontId="0" fillId="2" borderId="0" xfId="0" applyFill="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horizontal="center"/>
    </xf>
    <xf numFmtId="0" fontId="3" fillId="2" borderId="1" xfId="0" applyFont="1" applyFill="1" applyBorder="1" applyAlignment="1">
      <alignment horizontal="center" vertical="center"/>
    </xf>
    <xf numFmtId="0" fontId="2" fillId="2" borderId="21" xfId="1" applyFill="1" applyBorder="1" applyAlignment="1">
      <alignment horizontal="center" vertical="center"/>
    </xf>
    <xf numFmtId="0" fontId="2" fillId="2" borderId="0" xfId="1" applyFill="1" applyBorder="1" applyAlignment="1">
      <alignment horizontal="center" vertical="center"/>
    </xf>
    <xf numFmtId="0" fontId="0" fillId="2" borderId="0" xfId="0" applyFill="1" applyAlignment="1">
      <alignment horizontal="center" vertical="center" wrapText="1"/>
    </xf>
    <xf numFmtId="0" fontId="5" fillId="2" borderId="21" xfId="0" applyFont="1" applyFill="1" applyBorder="1" applyAlignment="1">
      <alignment horizontal="center" vertical="center" wrapText="1"/>
    </xf>
    <xf numFmtId="0" fontId="4" fillId="2" borderId="0" xfId="0" applyFont="1" applyFill="1" applyAlignment="1">
      <alignment horizontal="left" wrapText="1"/>
    </xf>
    <xf numFmtId="0" fontId="4" fillId="2" borderId="25" xfId="0" applyFont="1" applyFill="1" applyBorder="1" applyAlignment="1">
      <alignment horizontal="left" wrapText="1"/>
    </xf>
    <xf numFmtId="0" fontId="4" fillId="2" borderId="26" xfId="0" applyFont="1" applyFill="1" applyBorder="1" applyAlignment="1">
      <alignment horizontal="left" wrapText="1"/>
    </xf>
    <xf numFmtId="0" fontId="4" fillId="2" borderId="27" xfId="0" applyFont="1" applyFill="1" applyBorder="1" applyAlignment="1">
      <alignment horizontal="left" wrapText="1"/>
    </xf>
    <xf numFmtId="0" fontId="4" fillId="2" borderId="28" xfId="0" applyFont="1" applyFill="1" applyBorder="1" applyAlignment="1">
      <alignment horizontal="left" wrapText="1"/>
    </xf>
    <xf numFmtId="0" fontId="4" fillId="2" borderId="29" xfId="0" applyFont="1" applyFill="1" applyBorder="1" applyAlignment="1">
      <alignment horizontal="left" wrapText="1"/>
    </xf>
    <xf numFmtId="0" fontId="6" fillId="2" borderId="0" xfId="1" applyFont="1" applyFill="1" applyBorder="1" applyAlignment="1">
      <alignment horizontal="left" wrapText="1"/>
    </xf>
    <xf numFmtId="0" fontId="8" fillId="2" borderId="0" xfId="0" applyFont="1" applyFill="1" applyAlignment="1">
      <alignment horizontal="left" wrapText="1"/>
    </xf>
    <xf numFmtId="0" fontId="4" fillId="2" borderId="0" xfId="0" applyFont="1" applyFill="1" applyAlignment="1">
      <alignment horizont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10" fillId="2" borderId="0" xfId="1" applyFont="1" applyFill="1" applyBorder="1" applyAlignment="1">
      <alignment horizontal="left" wrapText="1"/>
    </xf>
    <xf numFmtId="0" fontId="11" fillId="2" borderId="0" xfId="0" applyFont="1" applyFill="1" applyAlignment="1">
      <alignment horizontal="left" wrapText="1"/>
    </xf>
    <xf numFmtId="0" fontId="4" fillId="2" borderId="30" xfId="0" applyFont="1" applyFill="1" applyBorder="1" applyAlignment="1">
      <alignment horizontal="left" wrapText="1"/>
    </xf>
    <xf numFmtId="0" fontId="4" fillId="2" borderId="31" xfId="0" applyFont="1" applyFill="1" applyBorder="1" applyAlignment="1">
      <alignment horizontal="left" wrapText="1"/>
    </xf>
    <xf numFmtId="0" fontId="4" fillId="2" borderId="32" xfId="0" applyFont="1" applyFill="1" applyBorder="1" applyAlignment="1">
      <alignment horizontal="left" wrapText="1"/>
    </xf>
    <xf numFmtId="0" fontId="9" fillId="0" borderId="0" xfId="0" applyFont="1" applyAlignment="1">
      <alignment horizontal="left" vertical="center"/>
    </xf>
    <xf numFmtId="0" fontId="4" fillId="2" borderId="0" xfId="0" applyFont="1" applyFill="1" applyAlignment="1">
      <alignment horizontal="left" wrapText="1"/>
    </xf>
    <xf numFmtId="0" fontId="7" fillId="0" borderId="0" xfId="0" applyFont="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12" fillId="2" borderId="0" xfId="0" applyFont="1" applyFill="1" applyAlignment="1">
      <alignment horizontal="left" wrapText="1"/>
    </xf>
    <xf numFmtId="0" fontId="7" fillId="0" borderId="0" xfId="0" applyFont="1" applyAlignment="1">
      <alignment horizontal="left" vertical="top" wrapText="1"/>
    </xf>
    <xf numFmtId="0" fontId="0" fillId="0" borderId="0" xfId="0" applyAlignment="1">
      <alignment horizontal="left" vertical="top"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3"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22" xfId="0" applyFont="1" applyFill="1" applyBorder="1" applyAlignment="1">
      <alignment horizontal="center"/>
    </xf>
    <xf numFmtId="0" fontId="4" fillId="2" borderId="23" xfId="0" applyFont="1" applyFill="1" applyBorder="1" applyAlignment="1">
      <alignment horizontal="center"/>
    </xf>
    <xf numFmtId="0" fontId="4" fillId="2" borderId="24" xfId="0" applyFont="1" applyFill="1" applyBorder="1" applyAlignment="1">
      <alignment horizontal="center"/>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cellXfs>
  <cellStyles count="2">
    <cellStyle name="Hyperlink" xfId="1" builtinId="8"/>
    <cellStyle name="Normal" xfId="0" builtinId="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Processes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bars'!$C$5:$C$11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bars'!$D$5:$D$11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960-4466-B42E-7321654E32B6}"/>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bars'!$C$5:$C$11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bars'!$E$5:$E$11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E960-4466-B42E-7321654E32B6}"/>
            </c:ext>
          </c:extLst>
        </c:ser>
        <c:dLbls>
          <c:showLegendKey val="0"/>
          <c:showVal val="1"/>
          <c:showCatName val="0"/>
          <c:showSerName val="0"/>
          <c:showPercent val="0"/>
          <c:showBubbleSize val="0"/>
        </c:dLbls>
        <c:gapWidth val="150"/>
        <c:overlap val="-25"/>
        <c:axId val="1215427407"/>
        <c:axId val="1210532015"/>
      </c:barChart>
      <c:catAx>
        <c:axId val="12154274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210532015"/>
        <c:crosses val="autoZero"/>
        <c:auto val="1"/>
        <c:lblAlgn val="ctr"/>
        <c:lblOffset val="100"/>
        <c:noMultiLvlLbl val="0"/>
      </c:catAx>
      <c:valAx>
        <c:axId val="1210532015"/>
        <c:scaling>
          <c:orientation val="minMax"/>
          <c:max val="4"/>
        </c:scaling>
        <c:delete val="1"/>
        <c:axPos val="t"/>
        <c:numFmt formatCode="0.00" sourceLinked="1"/>
        <c:majorTickMark val="none"/>
        <c:minorTickMark val="none"/>
        <c:tickLblPos val="nextTo"/>
        <c:crossAx val="12154274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Selecting, adapting or creating appropriate methods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2AF-4F30-A39F-2DB7DA61F051}"/>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2AF-4F30-A39F-2DB7DA61F051}"/>
            </c:ext>
          </c:extLst>
        </c:ser>
        <c:dLbls>
          <c:showLegendKey val="0"/>
          <c:showVal val="1"/>
          <c:showCatName val="0"/>
          <c:showSerName val="0"/>
          <c:showPercent val="0"/>
          <c:showBubbleSize val="0"/>
        </c:dLbls>
        <c:axId val="1317028655"/>
        <c:axId val="1492781439"/>
      </c:radarChart>
      <c:catAx>
        <c:axId val="13170286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81439"/>
        <c:crosses val="autoZero"/>
        <c:auto val="1"/>
        <c:lblAlgn val="ctr"/>
        <c:lblOffset val="100"/>
        <c:noMultiLvlLbl val="0"/>
      </c:catAx>
      <c:valAx>
        <c:axId val="1492781439"/>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170286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Creating a safe, inspiring learning environment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data'!$E$11:$E$18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884-4C64-AF86-6809BF6FFAC6}"/>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data'!$F$11:$F$18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E884-4C64-AF86-6809BF6FFAC6}"/>
            </c:ext>
          </c:extLst>
        </c:ser>
        <c:dLbls>
          <c:showLegendKey val="0"/>
          <c:showVal val="1"/>
          <c:showCatName val="0"/>
          <c:showSerName val="0"/>
          <c:showPercent val="0"/>
          <c:showBubbleSize val="0"/>
        </c:dLbls>
        <c:axId val="1492803279"/>
        <c:axId val="1492777279"/>
      </c:radarChart>
      <c:catAx>
        <c:axId val="149280327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77279"/>
        <c:crosses val="autoZero"/>
        <c:auto val="1"/>
        <c:lblAlgn val="ctr"/>
        <c:lblOffset val="100"/>
        <c:noMultiLvlLbl val="0"/>
      </c:catAx>
      <c:valAx>
        <c:axId val="14927772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8032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Support learners in identifying and meeting their learning needs and overcoming any barriers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data'!$E$19:$E$25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10D-4950-9539-61FFEFCE3470}"/>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data'!$F$19:$F$25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10D-4950-9539-61FFEFCE3470}"/>
            </c:ext>
          </c:extLst>
        </c:ser>
        <c:dLbls>
          <c:showLegendKey val="0"/>
          <c:showVal val="1"/>
          <c:showCatName val="0"/>
          <c:showSerName val="0"/>
          <c:showPercent val="0"/>
          <c:showBubbleSize val="0"/>
        </c:dLbls>
        <c:axId val="1531806671"/>
        <c:axId val="1533513055"/>
      </c:radarChart>
      <c:catAx>
        <c:axId val="15318066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13055"/>
        <c:crosses val="autoZero"/>
        <c:auto val="1"/>
        <c:lblAlgn val="ctr"/>
        <c:lblOffset val="100"/>
        <c:noMultiLvlLbl val="0"/>
      </c:catAx>
      <c:valAx>
        <c:axId val="153351305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18066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Understanding and facilitating group dynamic in a way that is conducive to different ways of learning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spiders'!$D$4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data'!$E$26:$E$32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1F0-4DA7-B7E4-0466B8D509FA}"/>
            </c:ext>
          </c:extLst>
        </c:ser>
        <c:ser>
          <c:idx val="1"/>
          <c:order val="1"/>
          <c:tx>
            <c:strRef>
              <c:f>'LP spiders'!$E$4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data'!$F$26:$F$32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11F0-4DA7-B7E4-0466B8D509FA}"/>
            </c:ext>
          </c:extLst>
        </c:ser>
        <c:dLbls>
          <c:showLegendKey val="0"/>
          <c:showVal val="1"/>
          <c:showCatName val="0"/>
          <c:showSerName val="0"/>
          <c:showPercent val="0"/>
          <c:showBubbleSize val="0"/>
        </c:dLbls>
        <c:gapWidth val="150"/>
        <c:overlap val="-25"/>
        <c:axId val="1531175007"/>
        <c:axId val="1533540511"/>
      </c:barChart>
      <c:catAx>
        <c:axId val="153117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40511"/>
        <c:crosses val="autoZero"/>
        <c:auto val="1"/>
        <c:lblAlgn val="ctr"/>
        <c:lblOffset val="100"/>
        <c:noMultiLvlLbl val="0"/>
      </c:catAx>
      <c:valAx>
        <c:axId val="1533540511"/>
        <c:scaling>
          <c:orientation val="minMax"/>
        </c:scaling>
        <c:delete val="1"/>
        <c:axPos val="t"/>
        <c:numFmt formatCode="General" sourceLinked="1"/>
        <c:majorTickMark val="none"/>
        <c:minorTickMark val="none"/>
        <c:tickLblPos val="nextTo"/>
        <c:crossAx val="153117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Stimulating active participation and motivating and empowering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data'!$E$33:$E$40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AD1-406D-94E7-975AC338C6E1}"/>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data'!$F$33:$F$40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AD1-406D-94E7-975AC338C6E1}"/>
            </c:ext>
          </c:extLst>
        </c:ser>
        <c:dLbls>
          <c:showLegendKey val="0"/>
          <c:showVal val="1"/>
          <c:showCatName val="0"/>
          <c:showSerName val="0"/>
          <c:showPercent val="0"/>
          <c:showBubbleSize val="0"/>
        </c:dLbls>
        <c:axId val="1523865295"/>
        <c:axId val="1492782687"/>
      </c:radarChart>
      <c:catAx>
        <c:axId val="15238652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82687"/>
        <c:crosses val="autoZero"/>
        <c:auto val="1"/>
        <c:lblAlgn val="ctr"/>
        <c:lblOffset val="100"/>
        <c:noMultiLvlLbl val="0"/>
      </c:catAx>
      <c:valAx>
        <c:axId val="14927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3865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Promoting creativity, problem-solving and ‘out-of-the-box’ thinking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data'!$E$41:$E$48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F50-4E25-BF2A-7465AE1F3D8E}"/>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data'!$F$41:$F$48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F50-4E25-BF2A-7465AE1F3D8E}"/>
            </c:ext>
          </c:extLst>
        </c:ser>
        <c:dLbls>
          <c:showLegendKey val="0"/>
          <c:showVal val="1"/>
          <c:showCatName val="0"/>
          <c:showSerName val="0"/>
          <c:showPercent val="0"/>
          <c:showBubbleSize val="0"/>
        </c:dLbls>
        <c:axId val="1523883295"/>
        <c:axId val="1492778943"/>
      </c:radarChart>
      <c:catAx>
        <c:axId val="15238832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78943"/>
        <c:crosses val="autoZero"/>
        <c:auto val="1"/>
        <c:lblAlgn val="ctr"/>
        <c:lblOffset val="100"/>
        <c:noMultiLvlLbl val="0"/>
      </c:catAx>
      <c:valAx>
        <c:axId val="1492778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3883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Effectively managing one’s own emotions in training situations; respecting ethical boundaries vis-à-vis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data'!$E$49:$E$58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3CA-4FD2-8FE4-5FF76B64D521}"/>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data'!$F$49:$F$58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3CA-4FD2-8FE4-5FF76B64D521}"/>
            </c:ext>
          </c:extLst>
        </c:ser>
        <c:dLbls>
          <c:showLegendKey val="0"/>
          <c:showVal val="1"/>
          <c:showCatName val="0"/>
          <c:showSerName val="0"/>
          <c:showPercent val="0"/>
          <c:showBubbleSize val="0"/>
        </c:dLbls>
        <c:axId val="1589911471"/>
        <c:axId val="1533517631"/>
      </c:radarChart>
      <c:catAx>
        <c:axId val="15899114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17631"/>
        <c:crosses val="autoZero"/>
        <c:auto val="1"/>
        <c:lblAlgn val="ctr"/>
        <c:lblOffset val="100"/>
        <c:noMultiLvlLbl val="0"/>
      </c:catAx>
      <c:valAx>
        <c:axId val="1533517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899114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to learn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bars'!$C$5:$C$9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bars'!$D$5:$D$9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1D86-4A2F-A264-D71F50A6A5F1}"/>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bars'!$C$5:$C$9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bars'!$E$5:$E$9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1D86-4A2F-A264-D71F50A6A5F1}"/>
            </c:ext>
          </c:extLst>
        </c:ser>
        <c:dLbls>
          <c:showLegendKey val="0"/>
          <c:showVal val="1"/>
          <c:showCatName val="0"/>
          <c:showSerName val="0"/>
          <c:showPercent val="0"/>
          <c:showBubbleSize val="0"/>
        </c:dLbls>
        <c:gapWidth val="150"/>
        <c:overlap val="-25"/>
        <c:axId val="1523862095"/>
        <c:axId val="1524717535"/>
      </c:barChart>
      <c:catAx>
        <c:axId val="15238620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4717535"/>
        <c:crosses val="autoZero"/>
        <c:auto val="1"/>
        <c:lblAlgn val="ctr"/>
        <c:lblOffset val="100"/>
        <c:noMultiLvlLbl val="0"/>
      </c:catAx>
      <c:valAx>
        <c:axId val="1524717535"/>
        <c:scaling>
          <c:orientation val="minMax"/>
          <c:max val="4"/>
        </c:scaling>
        <c:delete val="1"/>
        <c:axPos val="t"/>
        <c:numFmt formatCode="0.00" sourceLinked="1"/>
        <c:majorTickMark val="none"/>
        <c:minorTickMark val="none"/>
        <c:tickLblPos val="nextTo"/>
        <c:crossAx val="15238620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Assessing one’s own learning achievements and competences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3722-4048-A7AA-FDB9CE78D565}"/>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722-4048-A7AA-FDB9CE78D565}"/>
            </c:ext>
          </c:extLst>
        </c:ser>
        <c:dLbls>
          <c:showLegendKey val="0"/>
          <c:showVal val="1"/>
          <c:showCatName val="0"/>
          <c:showSerName val="0"/>
          <c:showPercent val="0"/>
          <c:showBubbleSize val="0"/>
        </c:dLbls>
        <c:gapWidth val="150"/>
        <c:overlap val="-25"/>
        <c:axId val="1321414239"/>
        <c:axId val="1524745407"/>
      </c:barChart>
      <c:catAx>
        <c:axId val="13214142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4745407"/>
        <c:crosses val="autoZero"/>
        <c:auto val="1"/>
        <c:lblAlgn val="ctr"/>
        <c:lblOffset val="100"/>
        <c:noMultiLvlLbl val="0"/>
      </c:catAx>
      <c:valAx>
        <c:axId val="1524745407"/>
        <c:scaling>
          <c:orientation val="minMax"/>
        </c:scaling>
        <c:delete val="1"/>
        <c:axPos val="t"/>
        <c:numFmt formatCode="General" sourceLinked="1"/>
        <c:majorTickMark val="none"/>
        <c:minorTickMark val="none"/>
        <c:tickLblPos val="nextTo"/>
        <c:crossAx val="1321414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learning objectives and pursuing them pro-actively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data'!$E$12:$E$18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25B-4A49-AF3F-69776490637F}"/>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data'!$F$12:$F$18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25B-4A49-AF3F-69776490637F}"/>
            </c:ext>
          </c:extLst>
        </c:ser>
        <c:dLbls>
          <c:showLegendKey val="0"/>
          <c:showVal val="1"/>
          <c:showCatName val="0"/>
          <c:showSerName val="0"/>
          <c:showPercent val="0"/>
          <c:showBubbleSize val="0"/>
        </c:dLbls>
        <c:gapWidth val="150"/>
        <c:overlap val="-25"/>
        <c:axId val="1483321871"/>
        <c:axId val="1440733343"/>
      </c:barChart>
      <c:catAx>
        <c:axId val="14833218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0733343"/>
        <c:crosses val="autoZero"/>
        <c:auto val="1"/>
        <c:lblAlgn val="ctr"/>
        <c:lblOffset val="100"/>
        <c:noMultiLvlLbl val="0"/>
      </c:catAx>
      <c:valAx>
        <c:axId val="1440733343"/>
        <c:scaling>
          <c:orientation val="minMax"/>
        </c:scaling>
        <c:delete val="1"/>
        <c:axPos val="t"/>
        <c:numFmt formatCode="General" sourceLinked="1"/>
        <c:majorTickMark val="none"/>
        <c:minorTickMark val="none"/>
        <c:tickLblPos val="nextTo"/>
        <c:crossAx val="14833218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Selecting, adapting or creating appropriate methods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741-40E9-BAF2-127C942D47DB}"/>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741-40E9-BAF2-127C942D47DB}"/>
            </c:ext>
          </c:extLst>
        </c:ser>
        <c:dLbls>
          <c:showLegendKey val="0"/>
          <c:showVal val="1"/>
          <c:showCatName val="0"/>
          <c:showSerName val="0"/>
          <c:showPercent val="0"/>
          <c:showBubbleSize val="0"/>
        </c:dLbls>
        <c:gapWidth val="150"/>
        <c:overlap val="-25"/>
        <c:axId val="1317028655"/>
        <c:axId val="1492781439"/>
      </c:barChart>
      <c:catAx>
        <c:axId val="13170286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81439"/>
        <c:crosses val="autoZero"/>
        <c:auto val="1"/>
        <c:lblAlgn val="ctr"/>
        <c:lblOffset val="100"/>
        <c:noMultiLvlLbl val="0"/>
      </c:catAx>
      <c:valAx>
        <c:axId val="1492781439"/>
        <c:scaling>
          <c:orientation val="minMax"/>
          <c:max val="4"/>
        </c:scaling>
        <c:delete val="1"/>
        <c:axPos val="t"/>
        <c:numFmt formatCode="General" sourceLinked="1"/>
        <c:majorTickMark val="none"/>
        <c:minorTickMark val="none"/>
        <c:tickLblPos val="nextTo"/>
        <c:crossAx val="13170286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Undergoing personal/</a:t>
            </a:r>
            <a:br>
              <a:rPr lang="sr-Latn-RS"/>
            </a:br>
            <a:r>
              <a:rPr lang="sr-Latn-RS"/>
              <a:t>professional development through feedback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data'!$E$19:$E$22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F317-4723-8495-E03958F38FA9}"/>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data'!$F$19:$F$22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F317-4723-8495-E03958F38FA9}"/>
            </c:ext>
          </c:extLst>
        </c:ser>
        <c:dLbls>
          <c:showLegendKey val="0"/>
          <c:showVal val="1"/>
          <c:showCatName val="0"/>
          <c:showSerName val="0"/>
          <c:showPercent val="0"/>
          <c:showBubbleSize val="0"/>
        </c:dLbls>
        <c:gapWidth val="150"/>
        <c:overlap val="-25"/>
        <c:axId val="1167555007"/>
        <c:axId val="1524743743"/>
      </c:barChart>
      <c:catAx>
        <c:axId val="116755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4743743"/>
        <c:crosses val="autoZero"/>
        <c:auto val="1"/>
        <c:lblAlgn val="ctr"/>
        <c:lblOffset val="100"/>
        <c:noMultiLvlLbl val="0"/>
      </c:catAx>
      <c:valAx>
        <c:axId val="1524743743"/>
        <c:scaling>
          <c:orientation val="minMax"/>
        </c:scaling>
        <c:delete val="1"/>
        <c:axPos val="t"/>
        <c:numFmt formatCode="General" sourceLinked="1"/>
        <c:majorTickMark val="none"/>
        <c:minorTickMark val="none"/>
        <c:tickLblPos val="nextTo"/>
        <c:crossAx val="116755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Acknowledging and dealing with unexpected learning moments and outcomes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0A1-41FB-9559-66011E2C5977}"/>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40A1-41FB-9559-66011E2C5977}"/>
            </c:ext>
          </c:extLst>
        </c:ser>
        <c:dLbls>
          <c:showLegendKey val="0"/>
          <c:showVal val="1"/>
          <c:showCatName val="0"/>
          <c:showSerName val="0"/>
          <c:showPercent val="0"/>
          <c:showBubbleSize val="0"/>
        </c:dLbls>
        <c:gapWidth val="150"/>
        <c:overlap val="-25"/>
        <c:axId val="1523576239"/>
        <c:axId val="1440735423"/>
      </c:barChart>
      <c:catAx>
        <c:axId val="15235762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0735423"/>
        <c:crosses val="autoZero"/>
        <c:auto val="1"/>
        <c:lblAlgn val="ctr"/>
        <c:lblOffset val="100"/>
        <c:noMultiLvlLbl val="0"/>
      </c:catAx>
      <c:valAx>
        <c:axId val="1440735423"/>
        <c:scaling>
          <c:orientation val="minMax"/>
        </c:scaling>
        <c:delete val="1"/>
        <c:axPos val="t"/>
        <c:numFmt formatCode="General" sourceLinked="1"/>
        <c:majorTickMark val="none"/>
        <c:minorTickMark val="none"/>
        <c:tickLblPos val="nextTo"/>
        <c:crossAx val="1523576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and providing appropriate resources to support individual learning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data'!$E$27:$E$29</c:f>
              <c:numCache>
                <c:formatCode>General</c:formatCode>
                <c:ptCount val="3"/>
                <c:pt idx="0">
                  <c:v>0</c:v>
                </c:pt>
                <c:pt idx="1">
                  <c:v>0</c:v>
                </c:pt>
                <c:pt idx="2">
                  <c:v>0</c:v>
                </c:pt>
              </c:numCache>
            </c:numRef>
          </c:val>
          <c:extLst>
            <c:ext xmlns:c16="http://schemas.microsoft.com/office/drawing/2014/chart" uri="{C3380CC4-5D6E-409C-BE32-E72D297353CC}">
              <c16:uniqueId val="{00000001-194D-4AAC-8544-B2D0410FB692}"/>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data'!$F$27:$F$29</c:f>
              <c:numCache>
                <c:formatCode>General</c:formatCode>
                <c:ptCount val="3"/>
                <c:pt idx="0">
                  <c:v>0</c:v>
                </c:pt>
                <c:pt idx="1">
                  <c:v>0</c:v>
                </c:pt>
                <c:pt idx="2">
                  <c:v>0</c:v>
                </c:pt>
              </c:numCache>
            </c:numRef>
          </c:val>
          <c:extLst>
            <c:ext xmlns:c16="http://schemas.microsoft.com/office/drawing/2014/chart" uri="{C3380CC4-5D6E-409C-BE32-E72D297353CC}">
              <c16:uniqueId val="{00000002-194D-4AAC-8544-B2D0410FB692}"/>
            </c:ext>
          </c:extLst>
        </c:ser>
        <c:dLbls>
          <c:showLegendKey val="0"/>
          <c:showVal val="1"/>
          <c:showCatName val="0"/>
          <c:showSerName val="0"/>
          <c:showPercent val="0"/>
          <c:showBubbleSize val="0"/>
        </c:dLbls>
        <c:gapWidth val="150"/>
        <c:overlap val="-25"/>
        <c:axId val="1531807871"/>
        <c:axId val="1533512639"/>
      </c:barChart>
      <c:catAx>
        <c:axId val="15318078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12639"/>
        <c:crosses val="autoZero"/>
        <c:auto val="1"/>
        <c:lblAlgn val="ctr"/>
        <c:lblOffset val="100"/>
        <c:noMultiLvlLbl val="0"/>
      </c:catAx>
      <c:valAx>
        <c:axId val="1533512639"/>
        <c:scaling>
          <c:orientation val="minMax"/>
        </c:scaling>
        <c:delete val="1"/>
        <c:axPos val="t"/>
        <c:numFmt formatCode="General" sourceLinked="1"/>
        <c:majorTickMark val="none"/>
        <c:minorTickMark val="none"/>
        <c:tickLblPos val="nextTo"/>
        <c:crossAx val="15318078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to learn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spiders'!$C$5:$C$9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spiders'!$D$5:$D$9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2036-414C-828A-04221EE20FA9}"/>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spiders'!$C$5:$C$9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spiders'!$E$5:$E$9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2036-414C-828A-04221EE20FA9}"/>
            </c:ext>
          </c:extLst>
        </c:ser>
        <c:dLbls>
          <c:showLegendKey val="0"/>
          <c:showVal val="1"/>
          <c:showCatName val="0"/>
          <c:showSerName val="0"/>
          <c:showPercent val="0"/>
          <c:showBubbleSize val="0"/>
        </c:dLbls>
        <c:axId val="1523862095"/>
        <c:axId val="1524717535"/>
      </c:radarChart>
      <c:catAx>
        <c:axId val="15238620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4717535"/>
        <c:crosses val="autoZero"/>
        <c:auto val="1"/>
        <c:lblAlgn val="ctr"/>
        <c:lblOffset val="100"/>
        <c:noMultiLvlLbl val="0"/>
      </c:catAx>
      <c:valAx>
        <c:axId val="15247175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38620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Assessing one’s own learning achievements and competences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AA6-451E-B82F-50E8DF12E605}"/>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3AA6-451E-B82F-50E8DF12E605}"/>
            </c:ext>
          </c:extLst>
        </c:ser>
        <c:dLbls>
          <c:showLegendKey val="0"/>
          <c:showVal val="1"/>
          <c:showCatName val="0"/>
          <c:showSerName val="0"/>
          <c:showPercent val="0"/>
          <c:showBubbleSize val="0"/>
        </c:dLbls>
        <c:axId val="1321414239"/>
        <c:axId val="1524745407"/>
      </c:radarChart>
      <c:catAx>
        <c:axId val="13214142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4745407"/>
        <c:crosses val="autoZero"/>
        <c:auto val="1"/>
        <c:lblAlgn val="ctr"/>
        <c:lblOffset val="100"/>
        <c:noMultiLvlLbl val="0"/>
      </c:catAx>
      <c:valAx>
        <c:axId val="1524745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21414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learning objectives and pursuing them pro-actively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data'!$E$12:$E$18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AED-40A0-95B0-31C058A12CAE}"/>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data'!$F$12:$F$18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AED-40A0-95B0-31C058A12CAE}"/>
            </c:ext>
          </c:extLst>
        </c:ser>
        <c:dLbls>
          <c:showLegendKey val="0"/>
          <c:showVal val="1"/>
          <c:showCatName val="0"/>
          <c:showSerName val="0"/>
          <c:showPercent val="0"/>
          <c:showBubbleSize val="0"/>
        </c:dLbls>
        <c:axId val="1483321871"/>
        <c:axId val="1440733343"/>
      </c:radarChart>
      <c:catAx>
        <c:axId val="14833218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0733343"/>
        <c:crosses val="autoZero"/>
        <c:auto val="1"/>
        <c:lblAlgn val="ctr"/>
        <c:lblOffset val="100"/>
        <c:noMultiLvlLbl val="0"/>
      </c:catAx>
      <c:valAx>
        <c:axId val="1440733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833218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Undergoing personal/</a:t>
            </a:r>
            <a:br>
              <a:rPr lang="sr-Latn-RS"/>
            </a:br>
            <a:r>
              <a:rPr lang="sr-Latn-RS"/>
              <a:t>professional development through feedback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data'!$E$19:$E$22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812-430A-B199-6B9C138EB585}"/>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data'!$F$19:$F$22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812-430A-B199-6B9C138EB585}"/>
            </c:ext>
          </c:extLst>
        </c:ser>
        <c:dLbls>
          <c:showLegendKey val="0"/>
          <c:showVal val="1"/>
          <c:showCatName val="0"/>
          <c:showSerName val="0"/>
          <c:showPercent val="0"/>
          <c:showBubbleSize val="0"/>
        </c:dLbls>
        <c:axId val="1167555007"/>
        <c:axId val="1524743743"/>
      </c:radarChart>
      <c:catAx>
        <c:axId val="116755500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4743743"/>
        <c:crosses val="autoZero"/>
        <c:auto val="1"/>
        <c:lblAlgn val="ctr"/>
        <c:lblOffset val="100"/>
        <c:noMultiLvlLbl val="0"/>
      </c:catAx>
      <c:valAx>
        <c:axId val="15247437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6755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Acknowledging and dealing with unexpected learning moments and outcomes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56A-469C-85CC-E1BBD9E26BCA}"/>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6A-469C-85CC-E1BBD9E26BCA}"/>
            </c:ext>
          </c:extLst>
        </c:ser>
        <c:dLbls>
          <c:showLegendKey val="0"/>
          <c:showVal val="1"/>
          <c:showCatName val="0"/>
          <c:showSerName val="0"/>
          <c:showPercent val="0"/>
          <c:showBubbleSize val="0"/>
        </c:dLbls>
        <c:axId val="1523576239"/>
        <c:axId val="1440735423"/>
      </c:radarChart>
      <c:catAx>
        <c:axId val="15235762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0735423"/>
        <c:crosses val="autoZero"/>
        <c:auto val="1"/>
        <c:lblAlgn val="ctr"/>
        <c:lblOffset val="100"/>
        <c:noMultiLvlLbl val="0"/>
      </c:catAx>
      <c:valAx>
        <c:axId val="1440735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23576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and providing appropriate resources to support individual learning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data'!$E$27:$E$29</c:f>
              <c:numCache>
                <c:formatCode>General</c:formatCode>
                <c:ptCount val="3"/>
                <c:pt idx="0">
                  <c:v>0</c:v>
                </c:pt>
                <c:pt idx="1">
                  <c:v>0</c:v>
                </c:pt>
                <c:pt idx="2">
                  <c:v>0</c:v>
                </c:pt>
              </c:numCache>
            </c:numRef>
          </c:val>
          <c:extLst>
            <c:ext xmlns:c16="http://schemas.microsoft.com/office/drawing/2014/chart" uri="{C3380CC4-5D6E-409C-BE32-E72D297353CC}">
              <c16:uniqueId val="{00000000-FC92-48C6-948B-59E58D936542}"/>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data'!$F$27:$F$29</c:f>
              <c:numCache>
                <c:formatCode>General</c:formatCode>
                <c:ptCount val="3"/>
                <c:pt idx="0">
                  <c:v>0</c:v>
                </c:pt>
                <c:pt idx="1">
                  <c:v>0</c:v>
                </c:pt>
                <c:pt idx="2">
                  <c:v>0</c:v>
                </c:pt>
              </c:numCache>
            </c:numRef>
          </c:val>
          <c:extLst>
            <c:ext xmlns:c16="http://schemas.microsoft.com/office/drawing/2014/chart" uri="{C3380CC4-5D6E-409C-BE32-E72D297353CC}">
              <c16:uniqueId val="{00000001-FC92-48C6-948B-59E58D936542}"/>
            </c:ext>
          </c:extLst>
        </c:ser>
        <c:dLbls>
          <c:showLegendKey val="0"/>
          <c:showVal val="1"/>
          <c:showCatName val="0"/>
          <c:showSerName val="0"/>
          <c:showPercent val="0"/>
          <c:showBubbleSize val="0"/>
        </c:dLbls>
        <c:axId val="1531807871"/>
        <c:axId val="1533512639"/>
      </c:radarChart>
      <c:catAx>
        <c:axId val="15318078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12639"/>
        <c:crosses val="autoZero"/>
        <c:auto val="1"/>
        <c:lblAlgn val="ctr"/>
        <c:lblOffset val="100"/>
        <c:noMultiLvlLbl val="0"/>
      </c:catAx>
      <c:valAx>
        <c:axId val="1533512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18078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Developing an educational approach based on the principles and values of non-formal learning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data'!$E$5:$E$12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DCF-4ED4-A2BC-5F121613CC77}"/>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data'!$F$5:$F$12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DCF-4ED4-A2BC-5F121613CC77}"/>
            </c:ext>
          </c:extLst>
        </c:ser>
        <c:dLbls>
          <c:showLegendKey val="0"/>
          <c:showVal val="1"/>
          <c:showCatName val="0"/>
          <c:showSerName val="0"/>
          <c:showPercent val="0"/>
          <c:showBubbleSize val="0"/>
        </c:dLbls>
        <c:gapWidth val="150"/>
        <c:overlap val="-25"/>
        <c:axId val="1331038751"/>
        <c:axId val="1180217583"/>
      </c:barChart>
      <c:catAx>
        <c:axId val="13310387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80217583"/>
        <c:crosses val="autoZero"/>
        <c:auto val="1"/>
        <c:lblAlgn val="ctr"/>
        <c:lblOffset val="100"/>
        <c:noMultiLvlLbl val="0"/>
      </c:catAx>
      <c:valAx>
        <c:axId val="1180217583"/>
        <c:scaling>
          <c:orientation val="minMax"/>
        </c:scaling>
        <c:delete val="1"/>
        <c:axPos val="t"/>
        <c:numFmt formatCode="General" sourceLinked="1"/>
        <c:majorTickMark val="none"/>
        <c:minorTickMark val="none"/>
        <c:tickLblPos val="nextTo"/>
        <c:crossAx val="13310387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Creating a safe, inspiring learning environment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data'!$E$11:$E$18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425-41E0-BA4F-DA8624EA8F48}"/>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data'!$F$11:$F$18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425-41E0-BA4F-DA8624EA8F48}"/>
            </c:ext>
          </c:extLst>
        </c:ser>
        <c:dLbls>
          <c:showLegendKey val="0"/>
          <c:showVal val="1"/>
          <c:showCatName val="0"/>
          <c:showSerName val="0"/>
          <c:showPercent val="0"/>
          <c:showBubbleSize val="0"/>
        </c:dLbls>
        <c:gapWidth val="150"/>
        <c:overlap val="-25"/>
        <c:axId val="1492803279"/>
        <c:axId val="1492777279"/>
      </c:barChart>
      <c:catAx>
        <c:axId val="1492803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77279"/>
        <c:crosses val="autoZero"/>
        <c:auto val="1"/>
        <c:lblAlgn val="ctr"/>
        <c:lblOffset val="100"/>
        <c:noMultiLvlLbl val="0"/>
      </c:catAx>
      <c:valAx>
        <c:axId val="1492777279"/>
        <c:scaling>
          <c:orientation val="minMax"/>
        </c:scaling>
        <c:delete val="1"/>
        <c:axPos val="t"/>
        <c:numFmt formatCode="General" sourceLinked="1"/>
        <c:majorTickMark val="none"/>
        <c:minorTickMark val="none"/>
        <c:tickLblPos val="nextTo"/>
        <c:crossAx val="14928032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educ programmes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bars'!$C$5:$C$10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bars'!$D$5:$D$10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C03-4B10-B249-2E7A6F115F6B}"/>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bars'!$C$5:$C$10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bars'!$E$5:$E$10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C03-4B10-B249-2E7A6F115F6B}"/>
            </c:ext>
          </c:extLst>
        </c:ser>
        <c:dLbls>
          <c:showLegendKey val="0"/>
          <c:showVal val="1"/>
          <c:showCatName val="0"/>
          <c:showSerName val="0"/>
          <c:showPercent val="0"/>
          <c:showBubbleSize val="0"/>
        </c:dLbls>
        <c:gapWidth val="150"/>
        <c:overlap val="-25"/>
        <c:axId val="1331051151"/>
        <c:axId val="1180219247"/>
      </c:barChart>
      <c:catAx>
        <c:axId val="13310511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80219247"/>
        <c:crosses val="autoZero"/>
        <c:auto val="1"/>
        <c:lblAlgn val="ctr"/>
        <c:lblOffset val="100"/>
        <c:noMultiLvlLbl val="0"/>
      </c:catAx>
      <c:valAx>
        <c:axId val="1180219247"/>
        <c:scaling>
          <c:orientation val="minMax"/>
        </c:scaling>
        <c:delete val="1"/>
        <c:axPos val="t"/>
        <c:numFmt formatCode="0.00" sourceLinked="1"/>
        <c:majorTickMark val="none"/>
        <c:minorTickMark val="none"/>
        <c:tickLblPos val="nextTo"/>
        <c:crossAx val="13310511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Transferring knowledge or values related to the activity to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data'!$E$13:$E$16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91B-44F0-8736-99298EC35257}"/>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data'!$F$13:$F$16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C91B-44F0-8736-99298EC35257}"/>
            </c:ext>
          </c:extLst>
        </c:ser>
        <c:dLbls>
          <c:showLegendKey val="0"/>
          <c:showVal val="1"/>
          <c:showCatName val="0"/>
          <c:showSerName val="0"/>
          <c:showPercent val="0"/>
          <c:showBubbleSize val="0"/>
        </c:dLbls>
        <c:gapWidth val="150"/>
        <c:overlap val="-25"/>
        <c:axId val="1373196383"/>
        <c:axId val="1374948623"/>
      </c:barChart>
      <c:catAx>
        <c:axId val="13731963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74948623"/>
        <c:crosses val="autoZero"/>
        <c:auto val="1"/>
        <c:lblAlgn val="ctr"/>
        <c:lblOffset val="100"/>
        <c:noMultiLvlLbl val="0"/>
      </c:catAx>
      <c:valAx>
        <c:axId val="1374948623"/>
        <c:scaling>
          <c:orientation val="minMax"/>
        </c:scaling>
        <c:delete val="1"/>
        <c:axPos val="t"/>
        <c:numFmt formatCode="General" sourceLinked="1"/>
        <c:majorTickMark val="none"/>
        <c:minorTickMark val="none"/>
        <c:tickLblPos val="nextTo"/>
        <c:crossAx val="13731963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Integrating learners’ socio-political backgrounds into the educational programme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data'!$E$17:$E$21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D08-4738-9844-2855CF20BD28}"/>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data'!$F$17:$F$21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7D08-4738-9844-2855CF20BD28}"/>
            </c:ext>
          </c:extLst>
        </c:ser>
        <c:dLbls>
          <c:showLegendKey val="0"/>
          <c:showVal val="1"/>
          <c:showCatName val="0"/>
          <c:showSerName val="0"/>
          <c:showPercent val="0"/>
          <c:showBubbleSize val="0"/>
        </c:dLbls>
        <c:gapWidth val="150"/>
        <c:overlap val="-25"/>
        <c:axId val="1373249567"/>
        <c:axId val="1214157759"/>
      </c:barChart>
      <c:catAx>
        <c:axId val="137324956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214157759"/>
        <c:crosses val="autoZero"/>
        <c:auto val="1"/>
        <c:lblAlgn val="ctr"/>
        <c:lblOffset val="100"/>
        <c:noMultiLvlLbl val="0"/>
      </c:catAx>
      <c:valAx>
        <c:axId val="1214157759"/>
        <c:scaling>
          <c:orientation val="minMax"/>
        </c:scaling>
        <c:delete val="1"/>
        <c:axPos val="t"/>
        <c:numFmt formatCode="General" sourceLinked="1"/>
        <c:majorTickMark val="none"/>
        <c:minorTickMark val="none"/>
        <c:tickLblPos val="nextTo"/>
        <c:crossAx val="13732495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Where relevant, integrating ICT , e-learning and other tools and methods into the educational activity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data'!$E$22:$E$26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493F-4E39-BC6B-793B90A10B3C}"/>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data'!$F$22:$F$26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493F-4E39-BC6B-793B90A10B3C}"/>
            </c:ext>
          </c:extLst>
        </c:ser>
        <c:dLbls>
          <c:showLegendKey val="0"/>
          <c:showVal val="1"/>
          <c:showCatName val="0"/>
          <c:showSerName val="0"/>
          <c:showPercent val="0"/>
          <c:showBubbleSize val="0"/>
        </c:dLbls>
        <c:gapWidth val="150"/>
        <c:overlap val="-25"/>
        <c:axId val="1331039551"/>
        <c:axId val="1329458799"/>
      </c:barChart>
      <c:catAx>
        <c:axId val="13310395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29458799"/>
        <c:crosses val="autoZero"/>
        <c:auto val="1"/>
        <c:lblAlgn val="ctr"/>
        <c:lblOffset val="100"/>
        <c:noMultiLvlLbl val="0"/>
      </c:catAx>
      <c:valAx>
        <c:axId val="1329458799"/>
        <c:scaling>
          <c:orientation val="minMax"/>
        </c:scaling>
        <c:delete val="1"/>
        <c:axPos val="t"/>
        <c:numFmt formatCode="General" sourceLinked="1"/>
        <c:majorTickMark val="none"/>
        <c:minorTickMark val="none"/>
        <c:tickLblPos val="nextTo"/>
        <c:crossAx val="13310395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an evaluation process and impact assessment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6A4-42FC-BD77-28D7271EF315}"/>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6A4-42FC-BD77-28D7271EF315}"/>
            </c:ext>
          </c:extLst>
        </c:ser>
        <c:dLbls>
          <c:showLegendKey val="0"/>
          <c:showVal val="1"/>
          <c:showCatName val="0"/>
          <c:showSerName val="0"/>
          <c:showPercent val="0"/>
          <c:showBubbleSize val="0"/>
        </c:dLbls>
        <c:gapWidth val="150"/>
        <c:overlap val="-25"/>
        <c:axId val="1373773359"/>
        <c:axId val="1180220495"/>
      </c:barChart>
      <c:catAx>
        <c:axId val="1373773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80220495"/>
        <c:crosses val="autoZero"/>
        <c:auto val="1"/>
        <c:lblAlgn val="ctr"/>
        <c:lblOffset val="100"/>
        <c:noMultiLvlLbl val="0"/>
      </c:catAx>
      <c:valAx>
        <c:axId val="1180220495"/>
        <c:scaling>
          <c:orientation val="minMax"/>
        </c:scaling>
        <c:delete val="1"/>
        <c:axPos val="t"/>
        <c:numFmt formatCode="General" sourceLinked="1"/>
        <c:majorTickMark val="none"/>
        <c:minorTickMark val="none"/>
        <c:tickLblPos val="nextTo"/>
        <c:crossAx val="13737733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Choose and designing appropriate methods for collecting, interpreting and disseminating information (data, resources, findings, etc.)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data'!$E$33:$E$39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F95-4B72-B7C1-EEC093AB6AB1}"/>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data'!$F$33:$F$39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F95-4B72-B7C1-EEC093AB6AB1}"/>
            </c:ext>
          </c:extLst>
        </c:ser>
        <c:dLbls>
          <c:showLegendKey val="0"/>
          <c:showVal val="1"/>
          <c:showCatName val="0"/>
          <c:showSerName val="0"/>
          <c:showPercent val="0"/>
          <c:showBubbleSize val="0"/>
        </c:dLbls>
        <c:gapWidth val="150"/>
        <c:overlap val="-25"/>
        <c:axId val="1319395439"/>
        <c:axId val="1382684111"/>
      </c:barChart>
      <c:catAx>
        <c:axId val="1319395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82684111"/>
        <c:crosses val="autoZero"/>
        <c:auto val="1"/>
        <c:lblAlgn val="ctr"/>
        <c:lblOffset val="100"/>
        <c:noMultiLvlLbl val="0"/>
      </c:catAx>
      <c:valAx>
        <c:axId val="1382684111"/>
        <c:scaling>
          <c:orientation val="minMax"/>
        </c:scaling>
        <c:delete val="1"/>
        <c:axPos val="t"/>
        <c:numFmt formatCode="General" sourceLinked="1"/>
        <c:majorTickMark val="none"/>
        <c:minorTickMark val="none"/>
        <c:tickLblPos val="nextTo"/>
        <c:crossAx val="13193954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Developing an educational approach based on the principles and values of non-formal learning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data'!$E$5:$E$12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D7E-4B1B-8C80-A4CCB558D623}"/>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data'!$F$5:$F$12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D7E-4B1B-8C80-A4CCB558D623}"/>
            </c:ext>
          </c:extLst>
        </c:ser>
        <c:dLbls>
          <c:showLegendKey val="0"/>
          <c:showVal val="1"/>
          <c:showCatName val="0"/>
          <c:showSerName val="0"/>
          <c:showPercent val="0"/>
          <c:showBubbleSize val="0"/>
        </c:dLbls>
        <c:axId val="1331038751"/>
        <c:axId val="1180217583"/>
      </c:radarChart>
      <c:catAx>
        <c:axId val="133103875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80217583"/>
        <c:crosses val="autoZero"/>
        <c:auto val="1"/>
        <c:lblAlgn val="ctr"/>
        <c:lblOffset val="100"/>
        <c:noMultiLvlLbl val="0"/>
      </c:catAx>
      <c:valAx>
        <c:axId val="1180217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10387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educ programmes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spiders'!$C$5:$C$10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spiders'!$D$5:$D$10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D2A-4CA6-8F0B-6E9C268C0112}"/>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spiders'!$C$5:$C$10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spiders'!$E$5:$E$10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D2A-4CA6-8F0B-6E9C268C0112}"/>
            </c:ext>
          </c:extLst>
        </c:ser>
        <c:dLbls>
          <c:showLegendKey val="0"/>
          <c:showVal val="1"/>
          <c:showCatName val="0"/>
          <c:showSerName val="0"/>
          <c:showPercent val="0"/>
          <c:showBubbleSize val="0"/>
        </c:dLbls>
        <c:axId val="1331051151"/>
        <c:axId val="1180219247"/>
      </c:radarChart>
      <c:catAx>
        <c:axId val="133105115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80219247"/>
        <c:crosses val="autoZero"/>
        <c:auto val="1"/>
        <c:lblAlgn val="ctr"/>
        <c:lblOffset val="100"/>
        <c:noMultiLvlLbl val="0"/>
      </c:catAx>
      <c:valAx>
        <c:axId val="1180219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10511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Transferring knowledge or values related to the activity to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data'!$E$13:$E$16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FB2-4E5F-B096-71A362D431C8}"/>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data'!$F$13:$F$16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9FB2-4E5F-B096-71A362D431C8}"/>
            </c:ext>
          </c:extLst>
        </c:ser>
        <c:dLbls>
          <c:showLegendKey val="0"/>
          <c:showVal val="1"/>
          <c:showCatName val="0"/>
          <c:showSerName val="0"/>
          <c:showPercent val="0"/>
          <c:showBubbleSize val="0"/>
        </c:dLbls>
        <c:axId val="1373196383"/>
        <c:axId val="1374948623"/>
      </c:radarChart>
      <c:catAx>
        <c:axId val="137319638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74948623"/>
        <c:crosses val="autoZero"/>
        <c:auto val="1"/>
        <c:lblAlgn val="ctr"/>
        <c:lblOffset val="100"/>
        <c:noMultiLvlLbl val="0"/>
      </c:catAx>
      <c:valAx>
        <c:axId val="1374948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731963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Integrating learners’ socio-political backgrounds into the educational programme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data'!$E$17:$E$21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711-48FF-9DB3-577999994E1E}"/>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data'!$F$17:$F$21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9711-48FF-9DB3-577999994E1E}"/>
            </c:ext>
          </c:extLst>
        </c:ser>
        <c:dLbls>
          <c:showLegendKey val="0"/>
          <c:showVal val="1"/>
          <c:showCatName val="0"/>
          <c:showSerName val="0"/>
          <c:showPercent val="0"/>
          <c:showBubbleSize val="0"/>
        </c:dLbls>
        <c:axId val="1373249567"/>
        <c:axId val="1214157759"/>
      </c:radarChart>
      <c:catAx>
        <c:axId val="13732495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214157759"/>
        <c:crosses val="autoZero"/>
        <c:auto val="1"/>
        <c:lblAlgn val="ctr"/>
        <c:lblOffset val="100"/>
        <c:noMultiLvlLbl val="0"/>
      </c:catAx>
      <c:valAx>
        <c:axId val="12141577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732495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Support learners in identifying and meeting their learning needs and overcoming any barriers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data'!$E$19:$E$25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4C3-4103-B72D-38A0B3C7FB6F}"/>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data'!$F$19:$F$25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4C3-4103-B72D-38A0B3C7FB6F}"/>
            </c:ext>
          </c:extLst>
        </c:ser>
        <c:dLbls>
          <c:showLegendKey val="0"/>
          <c:showVal val="1"/>
          <c:showCatName val="0"/>
          <c:showSerName val="0"/>
          <c:showPercent val="0"/>
          <c:showBubbleSize val="0"/>
        </c:dLbls>
        <c:gapWidth val="150"/>
        <c:overlap val="-25"/>
        <c:axId val="1531806671"/>
        <c:axId val="1533513055"/>
      </c:barChart>
      <c:catAx>
        <c:axId val="15318066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13055"/>
        <c:crosses val="autoZero"/>
        <c:auto val="1"/>
        <c:lblAlgn val="ctr"/>
        <c:lblOffset val="100"/>
        <c:noMultiLvlLbl val="0"/>
      </c:catAx>
      <c:valAx>
        <c:axId val="1533513055"/>
        <c:scaling>
          <c:orientation val="minMax"/>
          <c:max val="4"/>
        </c:scaling>
        <c:delete val="1"/>
        <c:axPos val="t"/>
        <c:numFmt formatCode="General" sourceLinked="1"/>
        <c:majorTickMark val="none"/>
        <c:minorTickMark val="none"/>
        <c:tickLblPos val="nextTo"/>
        <c:crossAx val="15318066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Where relevant, integrating ICT , e-learning and other tools and methods into the educational activity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data'!$E$22:$E$26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2BB-4BEB-8534-66E802484F8F}"/>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data'!$F$22:$F$26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2BB-4BEB-8534-66E802484F8F}"/>
            </c:ext>
          </c:extLst>
        </c:ser>
        <c:dLbls>
          <c:showLegendKey val="0"/>
          <c:showVal val="1"/>
          <c:showCatName val="0"/>
          <c:showSerName val="0"/>
          <c:showPercent val="0"/>
          <c:showBubbleSize val="0"/>
        </c:dLbls>
        <c:axId val="1331039551"/>
        <c:axId val="1329458799"/>
      </c:radarChart>
      <c:catAx>
        <c:axId val="133103955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29458799"/>
        <c:crosses val="autoZero"/>
        <c:auto val="1"/>
        <c:lblAlgn val="ctr"/>
        <c:lblOffset val="100"/>
        <c:noMultiLvlLbl val="0"/>
      </c:catAx>
      <c:valAx>
        <c:axId val="1329458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10395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an evaluation process and impact assessment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BD5-4E14-8DEE-953A06EA1A8D}"/>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BD5-4E14-8DEE-953A06EA1A8D}"/>
            </c:ext>
          </c:extLst>
        </c:ser>
        <c:dLbls>
          <c:showLegendKey val="0"/>
          <c:showVal val="1"/>
          <c:showCatName val="0"/>
          <c:showSerName val="0"/>
          <c:showPercent val="0"/>
          <c:showBubbleSize val="0"/>
        </c:dLbls>
        <c:axId val="1373773359"/>
        <c:axId val="1180220495"/>
      </c:radarChart>
      <c:catAx>
        <c:axId val="137377335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180220495"/>
        <c:crosses val="autoZero"/>
        <c:auto val="1"/>
        <c:lblAlgn val="ctr"/>
        <c:lblOffset val="100"/>
        <c:noMultiLvlLbl val="0"/>
      </c:catAx>
      <c:valAx>
        <c:axId val="1180220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737733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Choose and designing appropriate methods for collecting, interpreting and disseminating information (data, resources, findings, etc.)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data'!$E$33:$E$39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B99-4158-A47D-6F444DF0AB2B}"/>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data'!$F$33:$F$39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BB99-4158-A47D-6F444DF0AB2B}"/>
            </c:ext>
          </c:extLst>
        </c:ser>
        <c:dLbls>
          <c:showLegendKey val="0"/>
          <c:showVal val="1"/>
          <c:showCatName val="0"/>
          <c:showSerName val="0"/>
          <c:showPercent val="0"/>
          <c:showBubbleSize val="0"/>
        </c:dLbls>
        <c:axId val="1319395439"/>
        <c:axId val="1382684111"/>
      </c:radarChart>
      <c:catAx>
        <c:axId val="13193954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82684111"/>
        <c:crosses val="autoZero"/>
        <c:auto val="1"/>
        <c:lblAlgn val="ctr"/>
        <c:lblOffset val="100"/>
        <c:noMultiLvlLbl val="0"/>
      </c:catAx>
      <c:valAx>
        <c:axId val="13826841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193954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Cooperating in teams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bars'!$C$5:$C$10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bars'!$D$5:$D$10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729-4314-B137-D229581012C6}"/>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bars'!$C$5:$C$10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bars'!$E$5:$E$10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729-4314-B137-D229581012C6}"/>
            </c:ext>
          </c:extLst>
        </c:ser>
        <c:dLbls>
          <c:showLegendKey val="0"/>
          <c:showVal val="1"/>
          <c:showCatName val="0"/>
          <c:showSerName val="0"/>
          <c:showPercent val="0"/>
          <c:showBubbleSize val="0"/>
        </c:dLbls>
        <c:gapWidth val="150"/>
        <c:overlap val="-25"/>
        <c:axId val="1327314352"/>
        <c:axId val="1330257792"/>
      </c:barChart>
      <c:catAx>
        <c:axId val="1327314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0257792"/>
        <c:crosses val="autoZero"/>
        <c:auto val="1"/>
        <c:lblAlgn val="ctr"/>
        <c:lblOffset val="100"/>
        <c:noMultiLvlLbl val="0"/>
      </c:catAx>
      <c:valAx>
        <c:axId val="1330257792"/>
        <c:scaling>
          <c:orientation val="minMax"/>
        </c:scaling>
        <c:delete val="1"/>
        <c:axPos val="t"/>
        <c:numFmt formatCode="0.00" sourceLinked="1"/>
        <c:majorTickMark val="none"/>
        <c:minorTickMark val="none"/>
        <c:tickLblPos val="nextTo"/>
        <c:crossAx val="1327314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Contributing actively to team tasks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116-4161-A428-ACB7DEE6917C}"/>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116-4161-A428-ACB7DEE6917C}"/>
            </c:ext>
          </c:extLst>
        </c:ser>
        <c:dLbls>
          <c:showLegendKey val="0"/>
          <c:showVal val="1"/>
          <c:showCatName val="0"/>
          <c:showSerName val="0"/>
          <c:showPercent val="0"/>
          <c:showBubbleSize val="0"/>
        </c:dLbls>
        <c:gapWidth val="150"/>
        <c:overlap val="-25"/>
        <c:axId val="1335251952"/>
        <c:axId val="1337154624"/>
      </c:barChart>
      <c:catAx>
        <c:axId val="13352519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7154624"/>
        <c:crosses val="autoZero"/>
        <c:auto val="1"/>
        <c:lblAlgn val="ctr"/>
        <c:lblOffset val="100"/>
        <c:noMultiLvlLbl val="0"/>
      </c:catAx>
      <c:valAx>
        <c:axId val="1337154624"/>
        <c:scaling>
          <c:orientation val="minMax"/>
        </c:scaling>
        <c:delete val="1"/>
        <c:axPos val="t"/>
        <c:numFmt formatCode="General" sourceLinked="1"/>
        <c:majorTickMark val="none"/>
        <c:minorTickMark val="none"/>
        <c:tickLblPos val="nextTo"/>
        <c:crossAx val="13352519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willing to take on responsibility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data'!$E$11:$E$15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93F-4986-81C4-57AA97A4A06B}"/>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data'!$F$11:$F$15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693F-4986-81C4-57AA97A4A06B}"/>
            </c:ext>
          </c:extLst>
        </c:ser>
        <c:dLbls>
          <c:showLegendKey val="0"/>
          <c:showVal val="1"/>
          <c:showCatName val="0"/>
          <c:showSerName val="0"/>
          <c:showPercent val="0"/>
          <c:showBubbleSize val="0"/>
        </c:dLbls>
        <c:gapWidth val="150"/>
        <c:overlap val="-25"/>
        <c:axId val="1335240352"/>
        <c:axId val="1337157120"/>
      </c:barChart>
      <c:catAx>
        <c:axId val="1335240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7157120"/>
        <c:crosses val="autoZero"/>
        <c:auto val="1"/>
        <c:lblAlgn val="ctr"/>
        <c:lblOffset val="100"/>
        <c:noMultiLvlLbl val="0"/>
      </c:catAx>
      <c:valAx>
        <c:axId val="1337157120"/>
        <c:scaling>
          <c:orientation val="minMax"/>
        </c:scaling>
        <c:delete val="1"/>
        <c:axPos val="t"/>
        <c:numFmt formatCode="General" sourceLinked="1"/>
        <c:majorTickMark val="none"/>
        <c:minorTickMark val="none"/>
        <c:tickLblPos val="nextTo"/>
        <c:crossAx val="1335240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Encouraging and involving other team members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data'!$E$16:$E$24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ECE-4F1F-8AF5-CB7C68641F69}"/>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data'!$F$16:$F$24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ECE-4F1F-8AF5-CB7C68641F69}"/>
            </c:ext>
          </c:extLst>
        </c:ser>
        <c:dLbls>
          <c:showLegendKey val="0"/>
          <c:showVal val="1"/>
          <c:showCatName val="0"/>
          <c:showSerName val="0"/>
          <c:showPercent val="0"/>
          <c:showBubbleSize val="0"/>
        </c:dLbls>
        <c:gapWidth val="150"/>
        <c:overlap val="-25"/>
        <c:axId val="1445043680"/>
        <c:axId val="1412965792"/>
      </c:barChart>
      <c:catAx>
        <c:axId val="14450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12965792"/>
        <c:crosses val="autoZero"/>
        <c:auto val="1"/>
        <c:lblAlgn val="ctr"/>
        <c:lblOffset val="100"/>
        <c:noMultiLvlLbl val="0"/>
      </c:catAx>
      <c:valAx>
        <c:axId val="1412965792"/>
        <c:scaling>
          <c:orientation val="minMax"/>
        </c:scaling>
        <c:delete val="1"/>
        <c:axPos val="t"/>
        <c:numFmt formatCode="General" sourceLinked="1"/>
        <c:majorTickMark val="none"/>
        <c:minorTickMark val="none"/>
        <c:tickLblPos val="nextTo"/>
        <c:crossAx val="14450436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with and from others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data'!$E$25:$E$28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D4B-4445-814D-94381C800117}"/>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data'!$F$25:$F$28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9D4B-4445-814D-94381C800117}"/>
            </c:ext>
          </c:extLst>
        </c:ser>
        <c:dLbls>
          <c:showLegendKey val="0"/>
          <c:showVal val="1"/>
          <c:showCatName val="0"/>
          <c:showSerName val="0"/>
          <c:showPercent val="0"/>
          <c:showBubbleSize val="0"/>
        </c:dLbls>
        <c:gapWidth val="150"/>
        <c:overlap val="-25"/>
        <c:axId val="1340979392"/>
        <c:axId val="1337165024"/>
      </c:barChart>
      <c:catAx>
        <c:axId val="13409793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7165024"/>
        <c:crosses val="autoZero"/>
        <c:auto val="1"/>
        <c:lblAlgn val="ctr"/>
        <c:lblOffset val="100"/>
        <c:noMultiLvlLbl val="0"/>
      </c:catAx>
      <c:valAx>
        <c:axId val="1337165024"/>
        <c:scaling>
          <c:orientation val="minMax"/>
        </c:scaling>
        <c:delete val="1"/>
        <c:axPos val="t"/>
        <c:numFmt formatCode="General" sourceLinked="1"/>
        <c:majorTickMark val="none"/>
        <c:minorTickMark val="none"/>
        <c:tickLblPos val="nextTo"/>
        <c:crossAx val="1340979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aware of the team processes and how they affect the team’s effectiveness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data'!$E$29:$E$31</c:f>
              <c:numCache>
                <c:formatCode>General</c:formatCode>
                <c:ptCount val="3"/>
                <c:pt idx="0">
                  <c:v>0</c:v>
                </c:pt>
                <c:pt idx="1">
                  <c:v>0</c:v>
                </c:pt>
                <c:pt idx="2">
                  <c:v>0</c:v>
                </c:pt>
              </c:numCache>
            </c:numRef>
          </c:val>
          <c:extLst>
            <c:ext xmlns:c16="http://schemas.microsoft.com/office/drawing/2014/chart" uri="{C3380CC4-5D6E-409C-BE32-E72D297353CC}">
              <c16:uniqueId val="{00000000-35BA-4B7B-B0E9-114C5CEF6338}"/>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data'!$F$29:$F$31</c:f>
              <c:numCache>
                <c:formatCode>General</c:formatCode>
                <c:ptCount val="3"/>
                <c:pt idx="0">
                  <c:v>0</c:v>
                </c:pt>
                <c:pt idx="1">
                  <c:v>0</c:v>
                </c:pt>
                <c:pt idx="2">
                  <c:v>0</c:v>
                </c:pt>
              </c:numCache>
            </c:numRef>
          </c:val>
          <c:extLst>
            <c:ext xmlns:c16="http://schemas.microsoft.com/office/drawing/2014/chart" uri="{C3380CC4-5D6E-409C-BE32-E72D297353CC}">
              <c16:uniqueId val="{00000001-35BA-4B7B-B0E9-114C5CEF6338}"/>
            </c:ext>
          </c:extLst>
        </c:ser>
        <c:dLbls>
          <c:showLegendKey val="0"/>
          <c:showVal val="1"/>
          <c:showCatName val="0"/>
          <c:showSerName val="0"/>
          <c:showPercent val="0"/>
          <c:showBubbleSize val="0"/>
        </c:dLbls>
        <c:gapWidth val="150"/>
        <c:overlap val="-25"/>
        <c:axId val="1408169120"/>
        <c:axId val="1330258624"/>
      </c:barChart>
      <c:catAx>
        <c:axId val="1408169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0258624"/>
        <c:crosses val="autoZero"/>
        <c:auto val="1"/>
        <c:lblAlgn val="ctr"/>
        <c:lblOffset val="100"/>
        <c:noMultiLvlLbl val="0"/>
      </c:catAx>
      <c:valAx>
        <c:axId val="1330258624"/>
        <c:scaling>
          <c:orientation val="minMax"/>
        </c:scaling>
        <c:delete val="1"/>
        <c:axPos val="t"/>
        <c:numFmt formatCode="General" sourceLinked="1"/>
        <c:majorTickMark val="none"/>
        <c:minorTickMark val="none"/>
        <c:tickLblPos val="nextTo"/>
        <c:crossAx val="1408169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Managing disagreements constructively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data'!$E$32:$E$37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0CB-4F39-8D86-6557DC316FD1}"/>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data'!$F$32:$F$37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0CB-4F39-8D86-6557DC316FD1}"/>
            </c:ext>
          </c:extLst>
        </c:ser>
        <c:dLbls>
          <c:showLegendKey val="0"/>
          <c:showVal val="1"/>
          <c:showCatName val="0"/>
          <c:showSerName val="0"/>
          <c:showPercent val="0"/>
          <c:showBubbleSize val="0"/>
        </c:dLbls>
        <c:gapWidth val="150"/>
        <c:overlap val="-25"/>
        <c:axId val="1339099536"/>
        <c:axId val="1447068992"/>
      </c:barChart>
      <c:catAx>
        <c:axId val="1339099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68992"/>
        <c:crosses val="autoZero"/>
        <c:auto val="1"/>
        <c:lblAlgn val="ctr"/>
        <c:lblOffset val="100"/>
        <c:noMultiLvlLbl val="0"/>
      </c:catAx>
      <c:valAx>
        <c:axId val="1447068992"/>
        <c:scaling>
          <c:orientation val="minMax"/>
        </c:scaling>
        <c:delete val="1"/>
        <c:axPos val="t"/>
        <c:numFmt formatCode="General" sourceLinked="1"/>
        <c:majorTickMark val="none"/>
        <c:minorTickMark val="none"/>
        <c:tickLblPos val="nextTo"/>
        <c:crossAx val="13390995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Understanding and facilitating group dynamic in a way that is conducive to different ways of learning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data'!$E$26:$E$32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0AD-42DA-859F-DFA2AB3EA69F}"/>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data'!$F$26:$F$32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0AD-42DA-859F-DFA2AB3EA69F}"/>
            </c:ext>
          </c:extLst>
        </c:ser>
        <c:dLbls>
          <c:showLegendKey val="0"/>
          <c:showVal val="1"/>
          <c:showCatName val="0"/>
          <c:showSerName val="0"/>
          <c:showPercent val="0"/>
          <c:showBubbleSize val="0"/>
        </c:dLbls>
        <c:gapWidth val="150"/>
        <c:overlap val="-25"/>
        <c:axId val="1531175007"/>
        <c:axId val="1533540511"/>
      </c:barChart>
      <c:catAx>
        <c:axId val="153117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40511"/>
        <c:crosses val="autoZero"/>
        <c:auto val="1"/>
        <c:lblAlgn val="ctr"/>
        <c:lblOffset val="100"/>
        <c:noMultiLvlLbl val="0"/>
      </c:catAx>
      <c:valAx>
        <c:axId val="1533540511"/>
        <c:scaling>
          <c:orientation val="minMax"/>
        </c:scaling>
        <c:delete val="1"/>
        <c:axPos val="t"/>
        <c:numFmt formatCode="General" sourceLinked="1"/>
        <c:majorTickMark val="none"/>
        <c:minorTickMark val="none"/>
        <c:tickLblPos val="nextTo"/>
        <c:crossAx val="153117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Cooperating in teams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spiders'!$C$5:$C$10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spiders'!$D$5:$D$10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7A-4F2A-AEFE-558DBD138A4D}"/>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spiders'!$C$5:$C$10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spiders'!$E$5:$E$10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77A-4F2A-AEFE-558DBD138A4D}"/>
            </c:ext>
          </c:extLst>
        </c:ser>
        <c:dLbls>
          <c:showLegendKey val="0"/>
          <c:showVal val="1"/>
          <c:showCatName val="0"/>
          <c:showSerName val="0"/>
          <c:showPercent val="0"/>
          <c:showBubbleSize val="0"/>
        </c:dLbls>
        <c:axId val="1327314352"/>
        <c:axId val="1330257792"/>
      </c:radarChart>
      <c:catAx>
        <c:axId val="13273143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0257792"/>
        <c:crosses val="autoZero"/>
        <c:auto val="1"/>
        <c:lblAlgn val="ctr"/>
        <c:lblOffset val="100"/>
        <c:noMultiLvlLbl val="0"/>
      </c:catAx>
      <c:valAx>
        <c:axId val="1330257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27314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Contributing actively to team tasks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B9D-4E7F-B4A7-DEC61FC647BD}"/>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B9D-4E7F-B4A7-DEC61FC647BD}"/>
            </c:ext>
          </c:extLst>
        </c:ser>
        <c:dLbls>
          <c:showLegendKey val="0"/>
          <c:showVal val="1"/>
          <c:showCatName val="0"/>
          <c:showSerName val="0"/>
          <c:showPercent val="0"/>
          <c:showBubbleSize val="0"/>
        </c:dLbls>
        <c:axId val="1335251952"/>
        <c:axId val="1337154624"/>
      </c:radarChart>
      <c:catAx>
        <c:axId val="13352519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7154624"/>
        <c:crosses val="autoZero"/>
        <c:auto val="1"/>
        <c:lblAlgn val="ctr"/>
        <c:lblOffset val="100"/>
        <c:noMultiLvlLbl val="0"/>
      </c:catAx>
      <c:valAx>
        <c:axId val="1337154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52519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willing to take on responsibility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data'!$E$11:$E$15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A70-4999-BE48-ED54531A8704}"/>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data'!$F$11:$F$15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FA70-4999-BE48-ED54531A8704}"/>
            </c:ext>
          </c:extLst>
        </c:ser>
        <c:dLbls>
          <c:showLegendKey val="0"/>
          <c:showVal val="1"/>
          <c:showCatName val="0"/>
          <c:showSerName val="0"/>
          <c:showPercent val="0"/>
          <c:showBubbleSize val="0"/>
        </c:dLbls>
        <c:axId val="1335240352"/>
        <c:axId val="1337157120"/>
      </c:radarChart>
      <c:catAx>
        <c:axId val="13352403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7157120"/>
        <c:crosses val="autoZero"/>
        <c:auto val="1"/>
        <c:lblAlgn val="ctr"/>
        <c:lblOffset val="100"/>
        <c:noMultiLvlLbl val="0"/>
      </c:catAx>
      <c:valAx>
        <c:axId val="1337157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5240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Encouraging and involving other team members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data'!$E$16:$E$24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EE4-4790-8D51-A5A168E8167E}"/>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data'!$F$16:$F$24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EE4-4790-8D51-A5A168E8167E}"/>
            </c:ext>
          </c:extLst>
        </c:ser>
        <c:dLbls>
          <c:showLegendKey val="0"/>
          <c:showVal val="1"/>
          <c:showCatName val="0"/>
          <c:showSerName val="0"/>
          <c:showPercent val="0"/>
          <c:showBubbleSize val="0"/>
        </c:dLbls>
        <c:axId val="1445043680"/>
        <c:axId val="1412965792"/>
      </c:radarChart>
      <c:catAx>
        <c:axId val="14450436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12965792"/>
        <c:crosses val="autoZero"/>
        <c:auto val="1"/>
        <c:lblAlgn val="ctr"/>
        <c:lblOffset val="100"/>
        <c:noMultiLvlLbl val="0"/>
      </c:catAx>
      <c:valAx>
        <c:axId val="1412965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50436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with and from others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data'!$E$25:$E$28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277-489E-81D5-433B2E3C5D13}"/>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data'!$F$25:$F$28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277-489E-81D5-433B2E3C5D13}"/>
            </c:ext>
          </c:extLst>
        </c:ser>
        <c:dLbls>
          <c:showLegendKey val="0"/>
          <c:showVal val="1"/>
          <c:showCatName val="0"/>
          <c:showSerName val="0"/>
          <c:showPercent val="0"/>
          <c:showBubbleSize val="0"/>
        </c:dLbls>
        <c:axId val="1340979392"/>
        <c:axId val="1337165024"/>
      </c:radarChart>
      <c:catAx>
        <c:axId val="134097939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7165024"/>
        <c:crosses val="autoZero"/>
        <c:auto val="1"/>
        <c:lblAlgn val="ctr"/>
        <c:lblOffset val="100"/>
        <c:noMultiLvlLbl val="0"/>
      </c:catAx>
      <c:valAx>
        <c:axId val="1337165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40979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aware of the team processes and how they affect the team’s effectiveness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data'!$E$29:$E$31</c:f>
              <c:numCache>
                <c:formatCode>General</c:formatCode>
                <c:ptCount val="3"/>
                <c:pt idx="0">
                  <c:v>0</c:v>
                </c:pt>
                <c:pt idx="1">
                  <c:v>0</c:v>
                </c:pt>
                <c:pt idx="2">
                  <c:v>0</c:v>
                </c:pt>
              </c:numCache>
            </c:numRef>
          </c:val>
          <c:extLst>
            <c:ext xmlns:c16="http://schemas.microsoft.com/office/drawing/2014/chart" uri="{C3380CC4-5D6E-409C-BE32-E72D297353CC}">
              <c16:uniqueId val="{00000000-13CF-4425-A394-AFEE5CEA85C5}"/>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data'!$F$29:$F$31</c:f>
              <c:numCache>
                <c:formatCode>General</c:formatCode>
                <c:ptCount val="3"/>
                <c:pt idx="0">
                  <c:v>0</c:v>
                </c:pt>
                <c:pt idx="1">
                  <c:v>0</c:v>
                </c:pt>
                <c:pt idx="2">
                  <c:v>0</c:v>
                </c:pt>
              </c:numCache>
            </c:numRef>
          </c:val>
          <c:extLst>
            <c:ext xmlns:c16="http://schemas.microsoft.com/office/drawing/2014/chart" uri="{C3380CC4-5D6E-409C-BE32-E72D297353CC}">
              <c16:uniqueId val="{00000001-13CF-4425-A394-AFEE5CEA85C5}"/>
            </c:ext>
          </c:extLst>
        </c:ser>
        <c:dLbls>
          <c:showLegendKey val="0"/>
          <c:showVal val="1"/>
          <c:showCatName val="0"/>
          <c:showSerName val="0"/>
          <c:showPercent val="0"/>
          <c:showBubbleSize val="0"/>
        </c:dLbls>
        <c:axId val="1408169120"/>
        <c:axId val="1330258624"/>
      </c:radarChart>
      <c:catAx>
        <c:axId val="14081691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0258624"/>
        <c:crosses val="autoZero"/>
        <c:auto val="1"/>
        <c:lblAlgn val="ctr"/>
        <c:lblOffset val="100"/>
        <c:noMultiLvlLbl val="0"/>
      </c:catAx>
      <c:valAx>
        <c:axId val="133025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08169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Managing disagreements constructively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data'!$E$32:$E$37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BEE-467E-B15C-29ED7FB9B11D}"/>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data'!$F$32:$F$37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BEE-467E-B15C-29ED7FB9B11D}"/>
            </c:ext>
          </c:extLst>
        </c:ser>
        <c:dLbls>
          <c:showLegendKey val="0"/>
          <c:showVal val="1"/>
          <c:showCatName val="0"/>
          <c:showSerName val="0"/>
          <c:showPercent val="0"/>
          <c:showBubbleSize val="0"/>
        </c:dLbls>
        <c:axId val="1339099536"/>
        <c:axId val="1447068992"/>
      </c:radarChart>
      <c:catAx>
        <c:axId val="13390995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68992"/>
        <c:crosses val="autoZero"/>
        <c:auto val="1"/>
        <c:lblAlgn val="ctr"/>
        <c:lblOffset val="100"/>
        <c:noMultiLvlLbl val="0"/>
      </c:catAx>
      <c:valAx>
        <c:axId val="1447068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90995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Communicating meaningfully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bars'!$C$5:$C$9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bars'!$D$5:$D$9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189-4DF7-B163-7FDA6929AB4B}"/>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bars'!$C$5:$C$9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bars'!$E$5:$E$9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189-4DF7-B163-7FDA6929AB4B}"/>
            </c:ext>
          </c:extLst>
        </c:ser>
        <c:dLbls>
          <c:showLegendKey val="0"/>
          <c:showVal val="1"/>
          <c:showCatName val="0"/>
          <c:showSerName val="0"/>
          <c:showPercent val="0"/>
          <c:showBubbleSize val="0"/>
        </c:dLbls>
        <c:gapWidth val="150"/>
        <c:overlap val="-25"/>
        <c:axId val="1276504512"/>
        <c:axId val="1412942912"/>
      </c:barChart>
      <c:catAx>
        <c:axId val="1276504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12942912"/>
        <c:crosses val="autoZero"/>
        <c:auto val="1"/>
        <c:lblAlgn val="ctr"/>
        <c:lblOffset val="100"/>
        <c:noMultiLvlLbl val="0"/>
      </c:catAx>
      <c:valAx>
        <c:axId val="1412942912"/>
        <c:scaling>
          <c:orientation val="minMax"/>
        </c:scaling>
        <c:delete val="1"/>
        <c:axPos val="t"/>
        <c:numFmt formatCode="0.00" sourceLinked="1"/>
        <c:majorTickMark val="none"/>
        <c:minorTickMark val="none"/>
        <c:tickLblPos val="nextTo"/>
        <c:crossAx val="1276504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listen actively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47E-4411-9D83-3911FF065F4B}"/>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47E-4411-9D83-3911FF065F4B}"/>
            </c:ext>
          </c:extLst>
        </c:ser>
        <c:dLbls>
          <c:showLegendKey val="0"/>
          <c:showVal val="1"/>
          <c:showCatName val="0"/>
          <c:showSerName val="0"/>
          <c:showPercent val="0"/>
          <c:showBubbleSize val="0"/>
        </c:dLbls>
        <c:gapWidth val="150"/>
        <c:overlap val="-25"/>
        <c:axId val="1445013280"/>
        <c:axId val="1447056096"/>
      </c:barChart>
      <c:catAx>
        <c:axId val="1445013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56096"/>
        <c:crosses val="autoZero"/>
        <c:auto val="1"/>
        <c:lblAlgn val="ctr"/>
        <c:lblOffset val="100"/>
        <c:noMultiLvlLbl val="0"/>
      </c:catAx>
      <c:valAx>
        <c:axId val="1447056096"/>
        <c:scaling>
          <c:orientation val="minMax"/>
        </c:scaling>
        <c:delete val="1"/>
        <c:axPos val="t"/>
        <c:numFmt formatCode="General" sourceLinked="1"/>
        <c:majorTickMark val="none"/>
        <c:minorTickMark val="none"/>
        <c:tickLblPos val="nextTo"/>
        <c:crossAx val="1445013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be empathetic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data'!$E$11:$E$16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A9B-497C-9E84-47F791D6E660}"/>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data'!$F$11:$F$16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A9B-497C-9E84-47F791D6E660}"/>
            </c:ext>
          </c:extLst>
        </c:ser>
        <c:dLbls>
          <c:showLegendKey val="0"/>
          <c:showVal val="1"/>
          <c:showCatName val="0"/>
          <c:showSerName val="0"/>
          <c:showPercent val="0"/>
          <c:showBubbleSize val="0"/>
        </c:dLbls>
        <c:gapWidth val="150"/>
        <c:overlap val="-25"/>
        <c:axId val="1446483984"/>
        <c:axId val="1447071904"/>
      </c:barChart>
      <c:catAx>
        <c:axId val="1446483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71904"/>
        <c:crosses val="autoZero"/>
        <c:auto val="1"/>
        <c:lblAlgn val="ctr"/>
        <c:lblOffset val="100"/>
        <c:noMultiLvlLbl val="0"/>
      </c:catAx>
      <c:valAx>
        <c:axId val="1447071904"/>
        <c:scaling>
          <c:orientation val="minMax"/>
        </c:scaling>
        <c:delete val="1"/>
        <c:axPos val="t"/>
        <c:numFmt formatCode="General" sourceLinked="1"/>
        <c:majorTickMark val="none"/>
        <c:minorTickMark val="none"/>
        <c:tickLblPos val="nextTo"/>
        <c:crossAx val="1446483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Stimulating active participation and motivating and empowering learners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data'!$E$33:$E$40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76F-47BB-922C-B2584F3238AB}"/>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data'!$F$33:$F$40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76F-47BB-922C-B2584F3238AB}"/>
            </c:ext>
          </c:extLst>
        </c:ser>
        <c:dLbls>
          <c:showLegendKey val="0"/>
          <c:showVal val="1"/>
          <c:showCatName val="0"/>
          <c:showSerName val="0"/>
          <c:showPercent val="0"/>
          <c:showBubbleSize val="0"/>
        </c:dLbls>
        <c:gapWidth val="150"/>
        <c:overlap val="-25"/>
        <c:axId val="1523865295"/>
        <c:axId val="1492782687"/>
      </c:barChart>
      <c:catAx>
        <c:axId val="15238652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82687"/>
        <c:crosses val="autoZero"/>
        <c:auto val="1"/>
        <c:lblAlgn val="ctr"/>
        <c:lblOffset val="100"/>
        <c:noMultiLvlLbl val="0"/>
      </c:catAx>
      <c:valAx>
        <c:axId val="1492782687"/>
        <c:scaling>
          <c:orientation val="minMax"/>
        </c:scaling>
        <c:delete val="1"/>
        <c:axPos val="t"/>
        <c:numFmt formatCode="General" sourceLinked="1"/>
        <c:majorTickMark val="none"/>
        <c:minorTickMark val="none"/>
        <c:tickLblPos val="nextTo"/>
        <c:crossAx val="1523865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clearly express thoughts and emotions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data'!$E$17:$E$22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A54-4380-9F83-5FF7FDB50E2D}"/>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data'!$F$17:$F$22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A54-4380-9F83-5FF7FDB50E2D}"/>
            </c:ext>
          </c:extLst>
        </c:ser>
        <c:dLbls>
          <c:showLegendKey val="0"/>
          <c:showVal val="1"/>
          <c:showCatName val="0"/>
          <c:showSerName val="0"/>
          <c:showPercent val="0"/>
          <c:showBubbleSize val="0"/>
        </c:dLbls>
        <c:gapWidth val="150"/>
        <c:overlap val="-25"/>
        <c:axId val="1445014080"/>
        <c:axId val="1447069824"/>
      </c:barChart>
      <c:catAx>
        <c:axId val="1445014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69824"/>
        <c:crosses val="autoZero"/>
        <c:auto val="1"/>
        <c:lblAlgn val="ctr"/>
        <c:lblOffset val="100"/>
        <c:noMultiLvlLbl val="0"/>
      </c:catAx>
      <c:valAx>
        <c:axId val="1447069824"/>
        <c:scaling>
          <c:orientation val="minMax"/>
        </c:scaling>
        <c:delete val="1"/>
        <c:axPos val="t"/>
        <c:numFmt formatCode="General" sourceLinked="1"/>
        <c:majorTickMark val="none"/>
        <c:minorTickMark val="none"/>
        <c:tickLblPos val="nextTo"/>
        <c:crossAx val="1445014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An awareness of  identity-related issues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31B-4069-9DDB-32098601036F}"/>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C31B-4069-9DDB-32098601036F}"/>
            </c:ext>
          </c:extLst>
        </c:ser>
        <c:dLbls>
          <c:showLegendKey val="0"/>
          <c:showVal val="1"/>
          <c:showCatName val="0"/>
          <c:showSerName val="0"/>
          <c:showPercent val="0"/>
          <c:showBubbleSize val="0"/>
        </c:dLbls>
        <c:gapWidth val="150"/>
        <c:overlap val="-25"/>
        <c:axId val="1452630512"/>
        <c:axId val="1412954976"/>
      </c:barChart>
      <c:catAx>
        <c:axId val="1452630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12954976"/>
        <c:crosses val="autoZero"/>
        <c:auto val="1"/>
        <c:lblAlgn val="ctr"/>
        <c:lblOffset val="100"/>
        <c:noMultiLvlLbl val="0"/>
      </c:catAx>
      <c:valAx>
        <c:axId val="1412954976"/>
        <c:scaling>
          <c:orientation val="minMax"/>
        </c:scaling>
        <c:delete val="1"/>
        <c:axPos val="t"/>
        <c:numFmt formatCode="General" sourceLinked="1"/>
        <c:majorTickMark val="none"/>
        <c:minorTickMark val="none"/>
        <c:tickLblPos val="nextTo"/>
        <c:crossAx val="145263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Being diversity-aware</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52B-414F-99CD-65D02BFBFE3D}"/>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52B-414F-99CD-65D02BFBFE3D}"/>
            </c:ext>
          </c:extLst>
        </c:ser>
        <c:dLbls>
          <c:showLegendKey val="0"/>
          <c:showVal val="1"/>
          <c:showCatName val="0"/>
          <c:showSerName val="0"/>
          <c:showPercent val="0"/>
          <c:showBubbleSize val="0"/>
        </c:dLbls>
        <c:gapWidth val="150"/>
        <c:overlap val="-25"/>
        <c:axId val="1335247552"/>
        <c:axId val="1447066912"/>
      </c:barChart>
      <c:catAx>
        <c:axId val="1335247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66912"/>
        <c:crosses val="autoZero"/>
        <c:auto val="1"/>
        <c:lblAlgn val="ctr"/>
        <c:lblOffset val="100"/>
        <c:noMultiLvlLbl val="0"/>
      </c:catAx>
      <c:valAx>
        <c:axId val="1447066912"/>
        <c:scaling>
          <c:orientation val="minMax"/>
        </c:scaling>
        <c:delete val="1"/>
        <c:axPos val="t"/>
        <c:numFmt formatCode="General" sourceLinked="1"/>
        <c:majorTickMark val="none"/>
        <c:minorTickMark val="none"/>
        <c:tickLblPos val="nextTo"/>
        <c:crossAx val="1335247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Communicating meaningfully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spiders'!$C$5:$C$9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spiders'!$D$5:$D$9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927-4FC7-A2F4-E265F25A78F8}"/>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spiders'!$C$5:$C$9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spiders'!$E$5:$E$9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C927-4FC7-A2F4-E265F25A78F8}"/>
            </c:ext>
          </c:extLst>
        </c:ser>
        <c:dLbls>
          <c:showLegendKey val="0"/>
          <c:showVal val="1"/>
          <c:showCatName val="0"/>
          <c:showSerName val="0"/>
          <c:showPercent val="0"/>
          <c:showBubbleSize val="0"/>
        </c:dLbls>
        <c:axId val="1276504512"/>
        <c:axId val="1412942912"/>
      </c:radarChart>
      <c:catAx>
        <c:axId val="127650451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12942912"/>
        <c:crosses val="autoZero"/>
        <c:auto val="1"/>
        <c:lblAlgn val="ctr"/>
        <c:lblOffset val="100"/>
        <c:noMultiLvlLbl val="0"/>
      </c:catAx>
      <c:valAx>
        <c:axId val="1412942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276504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listen actively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AE0-4728-9710-99EEC0BE3648}"/>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AE0-4728-9710-99EEC0BE3648}"/>
            </c:ext>
          </c:extLst>
        </c:ser>
        <c:dLbls>
          <c:showLegendKey val="0"/>
          <c:showVal val="1"/>
          <c:showCatName val="0"/>
          <c:showSerName val="0"/>
          <c:showPercent val="0"/>
          <c:showBubbleSize val="0"/>
        </c:dLbls>
        <c:axId val="1445013280"/>
        <c:axId val="1447056096"/>
      </c:radarChart>
      <c:catAx>
        <c:axId val="14450132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56096"/>
        <c:crosses val="autoZero"/>
        <c:auto val="1"/>
        <c:lblAlgn val="ctr"/>
        <c:lblOffset val="100"/>
        <c:noMultiLvlLbl val="0"/>
      </c:catAx>
      <c:valAx>
        <c:axId val="1447056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5013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be empathetic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data'!$E$11:$E$16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470-494B-BCC7-AC76DCE3C47E}"/>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data'!$F$11:$F$16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470-494B-BCC7-AC76DCE3C47E}"/>
            </c:ext>
          </c:extLst>
        </c:ser>
        <c:dLbls>
          <c:showLegendKey val="0"/>
          <c:showVal val="1"/>
          <c:showCatName val="0"/>
          <c:showSerName val="0"/>
          <c:showPercent val="0"/>
          <c:showBubbleSize val="0"/>
        </c:dLbls>
        <c:axId val="1446483984"/>
        <c:axId val="1447071904"/>
      </c:radarChart>
      <c:catAx>
        <c:axId val="144648398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71904"/>
        <c:crosses val="autoZero"/>
        <c:auto val="1"/>
        <c:lblAlgn val="ctr"/>
        <c:lblOffset val="100"/>
        <c:noMultiLvlLbl val="0"/>
      </c:catAx>
      <c:valAx>
        <c:axId val="1447071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6483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clearly express thoughts and emotions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data'!$E$17:$E$22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4C2-4AEB-8147-7E75A7047F91}"/>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data'!$F$17:$F$22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4C2-4AEB-8147-7E75A7047F91}"/>
            </c:ext>
          </c:extLst>
        </c:ser>
        <c:dLbls>
          <c:showLegendKey val="0"/>
          <c:showVal val="1"/>
          <c:showCatName val="0"/>
          <c:showSerName val="0"/>
          <c:showPercent val="0"/>
          <c:showBubbleSize val="0"/>
        </c:dLbls>
        <c:axId val="1445014080"/>
        <c:axId val="1447069824"/>
      </c:radarChart>
      <c:catAx>
        <c:axId val="14450140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69824"/>
        <c:crosses val="autoZero"/>
        <c:auto val="1"/>
        <c:lblAlgn val="ctr"/>
        <c:lblOffset val="100"/>
        <c:noMultiLvlLbl val="0"/>
      </c:catAx>
      <c:valAx>
        <c:axId val="1447069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5014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awareness of  identity-related issues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FB3-40C4-BFA1-6A4D5298FD92}"/>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6FB3-40C4-BFA1-6A4D5298FD92}"/>
            </c:ext>
          </c:extLst>
        </c:ser>
        <c:dLbls>
          <c:showLegendKey val="0"/>
          <c:showVal val="1"/>
          <c:showCatName val="0"/>
          <c:showSerName val="0"/>
          <c:showPercent val="0"/>
          <c:showBubbleSize val="0"/>
        </c:dLbls>
        <c:axId val="1452630512"/>
        <c:axId val="1412954976"/>
      </c:radarChart>
      <c:catAx>
        <c:axId val="145263051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12954976"/>
        <c:crosses val="autoZero"/>
        <c:auto val="1"/>
        <c:lblAlgn val="ctr"/>
        <c:lblOffset val="100"/>
        <c:noMultiLvlLbl val="0"/>
      </c:catAx>
      <c:valAx>
        <c:axId val="1412954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5263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diversity-aware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4D3-4C69-89D3-D683CAB6BF60}"/>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4D3-4C69-89D3-D683CAB6BF60}"/>
            </c:ext>
          </c:extLst>
        </c:ser>
        <c:dLbls>
          <c:showLegendKey val="0"/>
          <c:showVal val="1"/>
          <c:showCatName val="0"/>
          <c:showSerName val="0"/>
          <c:showPercent val="0"/>
          <c:showBubbleSize val="0"/>
        </c:dLbls>
        <c:axId val="1335247552"/>
        <c:axId val="1447066912"/>
      </c:radarChart>
      <c:catAx>
        <c:axId val="13352475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47066912"/>
        <c:crosses val="autoZero"/>
        <c:auto val="1"/>
        <c:lblAlgn val="ctr"/>
        <c:lblOffset val="100"/>
        <c:noMultiLvlLbl val="0"/>
      </c:catAx>
      <c:valAx>
        <c:axId val="1447066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335247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Intercultural competence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bars'!$C$5:$C$10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bars'!$D$5:$D$10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0B1-44DE-BB2F-6BB09CB536DD}"/>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bars'!$C$5:$C$10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bars'!$E$5:$E$10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0B1-44DE-BB2F-6BB09CB536DD}"/>
            </c:ext>
          </c:extLst>
        </c:ser>
        <c:dLbls>
          <c:showLegendKey val="0"/>
          <c:showVal val="1"/>
          <c:showCatName val="0"/>
          <c:showSerName val="0"/>
          <c:showPercent val="0"/>
          <c:showBubbleSize val="0"/>
        </c:dLbls>
        <c:gapWidth val="150"/>
        <c:overlap val="-25"/>
        <c:axId val="2047761807"/>
        <c:axId val="2090993391"/>
      </c:barChart>
      <c:catAx>
        <c:axId val="20477618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0993391"/>
        <c:crosses val="autoZero"/>
        <c:auto val="1"/>
        <c:lblAlgn val="ctr"/>
        <c:lblOffset val="100"/>
        <c:noMultiLvlLbl val="0"/>
      </c:catAx>
      <c:valAx>
        <c:axId val="2090993391"/>
        <c:scaling>
          <c:orientation val="minMax"/>
        </c:scaling>
        <c:delete val="1"/>
        <c:axPos val="t"/>
        <c:numFmt formatCode="0.00" sourceLinked="1"/>
        <c:majorTickMark val="none"/>
        <c:minorTickMark val="none"/>
        <c:tickLblPos val="nextTo"/>
        <c:crossAx val="20477618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Promoting creativity, problem-solving and ‘out-of-the-box’ thinking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data'!$E$41:$E$48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4BB-405F-978A-DC78C382BF47}"/>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data'!$F$41:$F$48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34BB-405F-978A-DC78C382BF47}"/>
            </c:ext>
          </c:extLst>
        </c:ser>
        <c:dLbls>
          <c:showLegendKey val="0"/>
          <c:showVal val="1"/>
          <c:showCatName val="0"/>
          <c:showSerName val="0"/>
          <c:showPercent val="0"/>
          <c:showBubbleSize val="0"/>
        </c:dLbls>
        <c:gapWidth val="150"/>
        <c:overlap val="-25"/>
        <c:axId val="1523883295"/>
        <c:axId val="1492778943"/>
      </c:barChart>
      <c:catAx>
        <c:axId val="15238832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492778943"/>
        <c:crosses val="autoZero"/>
        <c:auto val="1"/>
        <c:lblAlgn val="ctr"/>
        <c:lblOffset val="100"/>
        <c:noMultiLvlLbl val="0"/>
      </c:catAx>
      <c:valAx>
        <c:axId val="1492778943"/>
        <c:scaling>
          <c:orientation val="minMax"/>
        </c:scaling>
        <c:delete val="1"/>
        <c:axPos val="t"/>
        <c:numFmt formatCode="General" sourceLinked="1"/>
        <c:majorTickMark val="none"/>
        <c:minorTickMark val="none"/>
        <c:tickLblPos val="nextTo"/>
        <c:crossAx val="1523883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Reflecting acceptance of ambiguity and change</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E97-4808-ADB4-A99FB9C822E2}"/>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E97-4808-ADB4-A99FB9C822E2}"/>
            </c:ext>
          </c:extLst>
        </c:ser>
        <c:dLbls>
          <c:showLegendKey val="0"/>
          <c:showVal val="1"/>
          <c:showCatName val="0"/>
          <c:showSerName val="0"/>
          <c:showPercent val="0"/>
          <c:showBubbleSize val="0"/>
        </c:dLbls>
        <c:gapWidth val="150"/>
        <c:overlap val="-25"/>
        <c:axId val="32389919"/>
        <c:axId val="2042958911"/>
      </c:barChart>
      <c:catAx>
        <c:axId val="323899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42958911"/>
        <c:crosses val="autoZero"/>
        <c:auto val="1"/>
        <c:lblAlgn val="ctr"/>
        <c:lblOffset val="100"/>
        <c:noMultiLvlLbl val="0"/>
      </c:catAx>
      <c:valAx>
        <c:axId val="2042958911"/>
        <c:scaling>
          <c:orientation val="minMax"/>
        </c:scaling>
        <c:delete val="1"/>
        <c:axPos val="t"/>
        <c:numFmt formatCode="General" sourceLinked="1"/>
        <c:majorTickMark val="none"/>
        <c:minorTickMark val="none"/>
        <c:tickLblPos val="nextTo"/>
        <c:crossAx val="323899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Maintaining awareness of one’s own identity</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data'!$E$12:$E$15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DDE-4452-9877-4ACD85C6EF14}"/>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data'!$F$12:$F$15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DDE-4452-9877-4ACD85C6EF14}"/>
            </c:ext>
          </c:extLst>
        </c:ser>
        <c:dLbls>
          <c:showLegendKey val="0"/>
          <c:showVal val="1"/>
          <c:showCatName val="0"/>
          <c:showSerName val="0"/>
          <c:showPercent val="0"/>
          <c:showBubbleSize val="0"/>
        </c:dLbls>
        <c:gapWidth val="150"/>
        <c:overlap val="-25"/>
        <c:axId val="46038255"/>
        <c:axId val="2098548799"/>
      </c:barChart>
      <c:catAx>
        <c:axId val="460382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48799"/>
        <c:crosses val="autoZero"/>
        <c:auto val="1"/>
        <c:lblAlgn val="ctr"/>
        <c:lblOffset val="100"/>
        <c:noMultiLvlLbl val="0"/>
      </c:catAx>
      <c:valAx>
        <c:axId val="2098548799"/>
        <c:scaling>
          <c:orientation val="minMax"/>
        </c:scaling>
        <c:delete val="1"/>
        <c:axPos val="t"/>
        <c:numFmt formatCode="General" sourceLinked="1"/>
        <c:majorTickMark val="none"/>
        <c:minorTickMark val="none"/>
        <c:tickLblPos val="nextTo"/>
        <c:crossAx val="460382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Showing a  willingness and ability to look at identity, culture and related aspects and dimensions from different perspectives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data'!$E$16:$E$20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885-4A89-920C-63AC11ADCAA7}"/>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data'!$F$16:$F$20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B885-4A89-920C-63AC11ADCAA7}"/>
            </c:ext>
          </c:extLst>
        </c:ser>
        <c:dLbls>
          <c:showLegendKey val="0"/>
          <c:showVal val="1"/>
          <c:showCatName val="0"/>
          <c:showSerName val="0"/>
          <c:showPercent val="0"/>
          <c:showBubbleSize val="0"/>
        </c:dLbls>
        <c:gapWidth val="150"/>
        <c:overlap val="-25"/>
        <c:axId val="43896527"/>
        <c:axId val="2098543391"/>
      </c:barChart>
      <c:catAx>
        <c:axId val="43896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43391"/>
        <c:crosses val="autoZero"/>
        <c:auto val="1"/>
        <c:lblAlgn val="ctr"/>
        <c:lblOffset val="100"/>
        <c:noMultiLvlLbl val="0"/>
      </c:catAx>
      <c:valAx>
        <c:axId val="2098543391"/>
        <c:scaling>
          <c:orientation val="minMax"/>
        </c:scaling>
        <c:delete val="1"/>
        <c:axPos val="t"/>
        <c:numFmt formatCode="General" sourceLinked="1"/>
        <c:majorTickMark val="none"/>
        <c:minorTickMark val="none"/>
        <c:tickLblPos val="nextTo"/>
        <c:crossAx val="438965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Critically reflecting  and distance oneself from one’s own perceptions, biases, and stereotypical constructions of reality</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data'!$E$21:$E$26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749-4D46-9055-0C51A8728188}"/>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data'!$F$21:$F$26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749-4D46-9055-0C51A8728188}"/>
            </c:ext>
          </c:extLst>
        </c:ser>
        <c:dLbls>
          <c:showLegendKey val="0"/>
          <c:showVal val="1"/>
          <c:showCatName val="0"/>
          <c:showSerName val="0"/>
          <c:showPercent val="0"/>
          <c:showBubbleSize val="0"/>
        </c:dLbls>
        <c:gapWidth val="150"/>
        <c:overlap val="-25"/>
        <c:axId val="2103601727"/>
        <c:axId val="2047830799"/>
      </c:barChart>
      <c:catAx>
        <c:axId val="21036017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47830799"/>
        <c:crosses val="autoZero"/>
        <c:auto val="1"/>
        <c:lblAlgn val="ctr"/>
        <c:lblOffset val="100"/>
        <c:noMultiLvlLbl val="0"/>
      </c:catAx>
      <c:valAx>
        <c:axId val="2047830799"/>
        <c:scaling>
          <c:orientation val="minMax"/>
        </c:scaling>
        <c:delete val="1"/>
        <c:axPos val="t"/>
        <c:numFmt formatCode="General" sourceLinked="1"/>
        <c:majorTickMark val="none"/>
        <c:minorTickMark val="none"/>
        <c:tickLblPos val="nextTo"/>
        <c:crossAx val="2103601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Reflecting and using diverse ways and methods to increase self-awareness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data'!$E$27:$E$31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FF3-48B2-ACB2-11A083783C0A}"/>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data'!$F$27:$F$31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FF3-48B2-ACB2-11A083783C0A}"/>
            </c:ext>
          </c:extLst>
        </c:ser>
        <c:dLbls>
          <c:showLegendKey val="0"/>
          <c:showVal val="1"/>
          <c:showCatName val="0"/>
          <c:showSerName val="0"/>
          <c:showPercent val="0"/>
          <c:showBubbleSize val="0"/>
        </c:dLbls>
        <c:gapWidth val="150"/>
        <c:overlap val="-25"/>
        <c:axId val="43884127"/>
        <c:axId val="2098559615"/>
      </c:barChart>
      <c:catAx>
        <c:axId val="438841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59615"/>
        <c:crosses val="autoZero"/>
        <c:auto val="1"/>
        <c:lblAlgn val="ctr"/>
        <c:lblOffset val="100"/>
        <c:noMultiLvlLbl val="0"/>
      </c:catAx>
      <c:valAx>
        <c:axId val="2098559615"/>
        <c:scaling>
          <c:orientation val="minMax"/>
        </c:scaling>
        <c:delete val="1"/>
        <c:axPos val="t"/>
        <c:numFmt formatCode="General" sourceLinked="1"/>
        <c:majorTickMark val="none"/>
        <c:minorTickMark val="none"/>
        <c:tickLblPos val="nextTo"/>
        <c:crossAx val="438841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Being able to apply human rights principles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data'!$E$32:$E$34</c:f>
              <c:numCache>
                <c:formatCode>General</c:formatCode>
                <c:ptCount val="3"/>
                <c:pt idx="0">
                  <c:v>0</c:v>
                </c:pt>
                <c:pt idx="1">
                  <c:v>0</c:v>
                </c:pt>
                <c:pt idx="2">
                  <c:v>0</c:v>
                </c:pt>
              </c:numCache>
            </c:numRef>
          </c:val>
          <c:extLst>
            <c:ext xmlns:c16="http://schemas.microsoft.com/office/drawing/2014/chart" uri="{C3380CC4-5D6E-409C-BE32-E72D297353CC}">
              <c16:uniqueId val="{00000000-AD2A-4B2B-9D91-6E7A09ECF55A}"/>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data'!$F$32:$F$34</c:f>
              <c:numCache>
                <c:formatCode>General</c:formatCode>
                <c:ptCount val="3"/>
                <c:pt idx="0">
                  <c:v>0</c:v>
                </c:pt>
                <c:pt idx="1">
                  <c:v>0</c:v>
                </c:pt>
                <c:pt idx="2">
                  <c:v>0</c:v>
                </c:pt>
              </c:numCache>
            </c:numRef>
          </c:val>
          <c:extLst>
            <c:ext xmlns:c16="http://schemas.microsoft.com/office/drawing/2014/chart" uri="{C3380CC4-5D6E-409C-BE32-E72D297353CC}">
              <c16:uniqueId val="{00000001-AD2A-4B2B-9D91-6E7A09ECF55A}"/>
            </c:ext>
          </c:extLst>
        </c:ser>
        <c:dLbls>
          <c:showLegendKey val="0"/>
          <c:showVal val="1"/>
          <c:showCatName val="0"/>
          <c:showSerName val="0"/>
          <c:showPercent val="0"/>
          <c:showBubbleSize val="0"/>
        </c:dLbls>
        <c:gapWidth val="150"/>
        <c:overlap val="-25"/>
        <c:axId val="43885327"/>
        <c:axId val="43037039"/>
      </c:barChart>
      <c:catAx>
        <c:axId val="438853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037039"/>
        <c:crosses val="autoZero"/>
        <c:auto val="1"/>
        <c:lblAlgn val="ctr"/>
        <c:lblOffset val="100"/>
        <c:noMultiLvlLbl val="0"/>
      </c:catAx>
      <c:valAx>
        <c:axId val="43037039"/>
        <c:scaling>
          <c:orientation val="minMax"/>
        </c:scaling>
        <c:delete val="1"/>
        <c:axPos val="t"/>
        <c:numFmt formatCode="General" sourceLinked="1"/>
        <c:majorTickMark val="none"/>
        <c:minorTickMark val="none"/>
        <c:tickLblPos val="nextTo"/>
        <c:crossAx val="438853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Intercultural competence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spiders'!$C$5:$C$10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spiders'!$D$5:$D$10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4C9-4D59-A587-92EC725EF114}"/>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spiders'!$C$5:$C$10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spiders'!$E$5:$E$10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C9-4D59-A587-92EC725EF114}"/>
            </c:ext>
          </c:extLst>
        </c:ser>
        <c:dLbls>
          <c:showLegendKey val="0"/>
          <c:showVal val="1"/>
          <c:showCatName val="0"/>
          <c:showSerName val="0"/>
          <c:showPercent val="0"/>
          <c:showBubbleSize val="0"/>
        </c:dLbls>
        <c:axId val="2047761807"/>
        <c:axId val="2090993391"/>
      </c:radarChart>
      <c:catAx>
        <c:axId val="204776180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0993391"/>
        <c:crosses val="autoZero"/>
        <c:auto val="1"/>
        <c:lblAlgn val="ctr"/>
        <c:lblOffset val="100"/>
        <c:noMultiLvlLbl val="0"/>
      </c:catAx>
      <c:valAx>
        <c:axId val="20909933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477618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Reflecting acceptance of ambiguity and change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227-4642-B5E3-A297E4146666}"/>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4227-4642-B5E3-A297E4146666}"/>
            </c:ext>
          </c:extLst>
        </c:ser>
        <c:dLbls>
          <c:showLegendKey val="0"/>
          <c:showVal val="1"/>
          <c:showCatName val="0"/>
          <c:showSerName val="0"/>
          <c:showPercent val="0"/>
          <c:showBubbleSize val="0"/>
        </c:dLbls>
        <c:axId val="32389919"/>
        <c:axId val="2042958911"/>
      </c:radarChart>
      <c:catAx>
        <c:axId val="3238991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42958911"/>
        <c:crosses val="autoZero"/>
        <c:auto val="1"/>
        <c:lblAlgn val="ctr"/>
        <c:lblOffset val="100"/>
        <c:noMultiLvlLbl val="0"/>
      </c:catAx>
      <c:valAx>
        <c:axId val="2042958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323899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Maintaining awareness of one’s own identity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data'!$E$12:$E$15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C84-470E-A634-64215E12317C}"/>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data'!$F$12:$F$15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4C84-470E-A634-64215E12317C}"/>
            </c:ext>
          </c:extLst>
        </c:ser>
        <c:dLbls>
          <c:showLegendKey val="0"/>
          <c:showVal val="1"/>
          <c:showCatName val="0"/>
          <c:showSerName val="0"/>
          <c:showPercent val="0"/>
          <c:showBubbleSize val="0"/>
        </c:dLbls>
        <c:axId val="46038255"/>
        <c:axId val="2098548799"/>
      </c:radarChart>
      <c:catAx>
        <c:axId val="460382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48799"/>
        <c:crosses val="autoZero"/>
        <c:auto val="1"/>
        <c:lblAlgn val="ctr"/>
        <c:lblOffset val="100"/>
        <c:noMultiLvlLbl val="0"/>
      </c:catAx>
      <c:valAx>
        <c:axId val="2098548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60382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Showing a  willingness and ability to look at identity, culture and related aspects and dimensions from different perspectives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data'!$E$16:$E$20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354-43E1-AAFD-E88E7E5B0BB1}"/>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data'!$F$16:$F$20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3354-43E1-AAFD-E88E7E5B0BB1}"/>
            </c:ext>
          </c:extLst>
        </c:ser>
        <c:dLbls>
          <c:showLegendKey val="0"/>
          <c:showVal val="1"/>
          <c:showCatName val="0"/>
          <c:showSerName val="0"/>
          <c:showPercent val="0"/>
          <c:showBubbleSize val="0"/>
        </c:dLbls>
        <c:axId val="43896527"/>
        <c:axId val="2098543391"/>
      </c:radarChart>
      <c:catAx>
        <c:axId val="438965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43391"/>
        <c:crosses val="autoZero"/>
        <c:auto val="1"/>
        <c:lblAlgn val="ctr"/>
        <c:lblOffset val="100"/>
        <c:noMultiLvlLbl val="0"/>
      </c:catAx>
      <c:valAx>
        <c:axId val="20985433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8965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Effectively managing one’s own emotions in training situations; respecting ethical boundaries vis-à-vis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data'!$E$49:$E$58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CD6-4D62-BFD3-CB1D31C9DA4C}"/>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data'!$F$49:$F$58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CD6-4D62-BFD3-CB1D31C9DA4C}"/>
            </c:ext>
          </c:extLst>
        </c:ser>
        <c:dLbls>
          <c:showLegendKey val="0"/>
          <c:showVal val="1"/>
          <c:showCatName val="0"/>
          <c:showSerName val="0"/>
          <c:showPercent val="0"/>
          <c:showBubbleSize val="0"/>
        </c:dLbls>
        <c:gapWidth val="150"/>
        <c:overlap val="-25"/>
        <c:axId val="1589911471"/>
        <c:axId val="1533517631"/>
      </c:barChart>
      <c:catAx>
        <c:axId val="1589911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533517631"/>
        <c:crosses val="autoZero"/>
        <c:auto val="1"/>
        <c:lblAlgn val="ctr"/>
        <c:lblOffset val="100"/>
        <c:noMultiLvlLbl val="0"/>
      </c:catAx>
      <c:valAx>
        <c:axId val="1533517631"/>
        <c:scaling>
          <c:orientation val="minMax"/>
        </c:scaling>
        <c:delete val="1"/>
        <c:axPos val="t"/>
        <c:numFmt formatCode="General" sourceLinked="1"/>
        <c:majorTickMark val="none"/>
        <c:minorTickMark val="none"/>
        <c:tickLblPos val="nextTo"/>
        <c:crossAx val="15899114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Critically reflecting  and distance oneself from one’s own perceptions, biases, and stereotypical constructions of reality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data'!$E$21:$E$26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F32-46E6-84BF-E8F228DAF11E}"/>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data'!$F$21:$F$26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F32-46E6-84BF-E8F228DAF11E}"/>
            </c:ext>
          </c:extLst>
        </c:ser>
        <c:dLbls>
          <c:showLegendKey val="0"/>
          <c:showVal val="1"/>
          <c:showCatName val="0"/>
          <c:showSerName val="0"/>
          <c:showPercent val="0"/>
          <c:showBubbleSize val="0"/>
        </c:dLbls>
        <c:axId val="2103601727"/>
        <c:axId val="2047830799"/>
      </c:radarChart>
      <c:catAx>
        <c:axId val="21036017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47830799"/>
        <c:crosses val="autoZero"/>
        <c:auto val="1"/>
        <c:lblAlgn val="ctr"/>
        <c:lblOffset val="100"/>
        <c:noMultiLvlLbl val="0"/>
      </c:catAx>
      <c:valAx>
        <c:axId val="2047830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103601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Reflecting and using diverse ways and methods to increase self-awareness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data'!$E$27:$E$31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1D8-4E06-B87F-2E62CD7D0526}"/>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data'!$F$27:$F$31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C1D8-4E06-B87F-2E62CD7D0526}"/>
            </c:ext>
          </c:extLst>
        </c:ser>
        <c:dLbls>
          <c:showLegendKey val="0"/>
          <c:showVal val="1"/>
          <c:showCatName val="0"/>
          <c:showSerName val="0"/>
          <c:showPercent val="0"/>
          <c:showBubbleSize val="0"/>
        </c:dLbls>
        <c:axId val="43884127"/>
        <c:axId val="2098559615"/>
      </c:radarChart>
      <c:catAx>
        <c:axId val="438841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59615"/>
        <c:crosses val="autoZero"/>
        <c:auto val="1"/>
        <c:lblAlgn val="ctr"/>
        <c:lblOffset val="100"/>
        <c:noMultiLvlLbl val="0"/>
      </c:catAx>
      <c:valAx>
        <c:axId val="2098559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8841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able to apply human rights principles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data'!$E$32:$E$34</c:f>
              <c:numCache>
                <c:formatCode>General</c:formatCode>
                <c:ptCount val="3"/>
                <c:pt idx="0">
                  <c:v>0</c:v>
                </c:pt>
                <c:pt idx="1">
                  <c:v>0</c:v>
                </c:pt>
                <c:pt idx="2">
                  <c:v>0</c:v>
                </c:pt>
              </c:numCache>
            </c:numRef>
          </c:val>
          <c:extLst>
            <c:ext xmlns:c16="http://schemas.microsoft.com/office/drawing/2014/chart" uri="{C3380CC4-5D6E-409C-BE32-E72D297353CC}">
              <c16:uniqueId val="{00000000-1E0C-4DD6-9952-55C165886608}"/>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data'!$F$32:$F$34</c:f>
              <c:numCache>
                <c:formatCode>General</c:formatCode>
                <c:ptCount val="3"/>
                <c:pt idx="0">
                  <c:v>0</c:v>
                </c:pt>
                <c:pt idx="1">
                  <c:v>0</c:v>
                </c:pt>
                <c:pt idx="2">
                  <c:v>0</c:v>
                </c:pt>
              </c:numCache>
            </c:numRef>
          </c:val>
          <c:extLst>
            <c:ext xmlns:c16="http://schemas.microsoft.com/office/drawing/2014/chart" uri="{C3380CC4-5D6E-409C-BE32-E72D297353CC}">
              <c16:uniqueId val="{00000001-1E0C-4DD6-9952-55C165886608}"/>
            </c:ext>
          </c:extLst>
        </c:ser>
        <c:dLbls>
          <c:showLegendKey val="0"/>
          <c:showVal val="1"/>
          <c:showCatName val="0"/>
          <c:showSerName val="0"/>
          <c:showPercent val="0"/>
          <c:showBubbleSize val="0"/>
        </c:dLbls>
        <c:axId val="43885327"/>
        <c:axId val="43037039"/>
      </c:radarChart>
      <c:catAx>
        <c:axId val="438853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037039"/>
        <c:crosses val="autoZero"/>
        <c:auto val="1"/>
        <c:lblAlgn val="ctr"/>
        <c:lblOffset val="100"/>
        <c:noMultiLvlLbl val="0"/>
      </c:catAx>
      <c:valAx>
        <c:axId val="43037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8853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civically engaged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bars'!$C$5:$C$8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bars'!$D$5:$D$8</c:f>
              <c:numCache>
                <c:formatCode>0.00</c:formatCode>
                <c:ptCount val="4"/>
                <c:pt idx="0">
                  <c:v>0</c:v>
                </c:pt>
                <c:pt idx="1">
                  <c:v>0</c:v>
                </c:pt>
                <c:pt idx="2">
                  <c:v>0</c:v>
                </c:pt>
                <c:pt idx="3">
                  <c:v>0</c:v>
                </c:pt>
              </c:numCache>
            </c:numRef>
          </c:val>
          <c:extLst>
            <c:ext xmlns:c16="http://schemas.microsoft.com/office/drawing/2014/chart" uri="{C3380CC4-5D6E-409C-BE32-E72D297353CC}">
              <c16:uniqueId val="{00000000-9F36-4448-8782-080F6260F294}"/>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bars'!$C$5:$C$8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bars'!$E$5:$E$8</c:f>
              <c:numCache>
                <c:formatCode>0.00</c:formatCode>
                <c:ptCount val="4"/>
                <c:pt idx="0">
                  <c:v>0</c:v>
                </c:pt>
                <c:pt idx="1">
                  <c:v>0</c:v>
                </c:pt>
                <c:pt idx="2">
                  <c:v>0</c:v>
                </c:pt>
                <c:pt idx="3">
                  <c:v>0</c:v>
                </c:pt>
              </c:numCache>
            </c:numRef>
          </c:val>
          <c:extLst>
            <c:ext xmlns:c16="http://schemas.microsoft.com/office/drawing/2014/chart" uri="{C3380CC4-5D6E-409C-BE32-E72D297353CC}">
              <c16:uniqueId val="{00000001-9F36-4448-8782-080F6260F294}"/>
            </c:ext>
          </c:extLst>
        </c:ser>
        <c:dLbls>
          <c:showLegendKey val="0"/>
          <c:showVal val="1"/>
          <c:showCatName val="0"/>
          <c:showSerName val="0"/>
          <c:showPercent val="0"/>
          <c:showBubbleSize val="0"/>
        </c:dLbls>
        <c:gapWidth val="150"/>
        <c:overlap val="-25"/>
        <c:axId val="43893727"/>
        <c:axId val="2098530079"/>
      </c:barChart>
      <c:catAx>
        <c:axId val="438937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30079"/>
        <c:crosses val="autoZero"/>
        <c:auto val="1"/>
        <c:lblAlgn val="ctr"/>
        <c:lblOffset val="100"/>
        <c:noMultiLvlLbl val="0"/>
      </c:catAx>
      <c:valAx>
        <c:axId val="2098530079"/>
        <c:scaling>
          <c:orientation val="minMax"/>
        </c:scaling>
        <c:delete val="1"/>
        <c:axPos val="t"/>
        <c:numFmt formatCode="0.00" sourceLinked="1"/>
        <c:majorTickMark val="none"/>
        <c:minorTickMark val="none"/>
        <c:tickLblPos val="nextTo"/>
        <c:crossAx val="43893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Connecting (youth) policies and educational programmes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data'!$E$5:$E$14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176-4877-8037-86351C9341AB}"/>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data'!$F$5:$F$14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176-4877-8037-86351C9341AB}"/>
            </c:ext>
          </c:extLst>
        </c:ser>
        <c:dLbls>
          <c:showLegendKey val="0"/>
          <c:showVal val="1"/>
          <c:showCatName val="0"/>
          <c:showSerName val="0"/>
          <c:showPercent val="0"/>
          <c:showBubbleSize val="0"/>
        </c:dLbls>
        <c:gapWidth val="150"/>
        <c:overlap val="-25"/>
        <c:axId val="30883839"/>
        <c:axId val="43023727"/>
      </c:barChart>
      <c:catAx>
        <c:axId val="308838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023727"/>
        <c:crosses val="autoZero"/>
        <c:auto val="1"/>
        <c:lblAlgn val="r"/>
        <c:lblOffset val="100"/>
        <c:noMultiLvlLbl val="0"/>
      </c:catAx>
      <c:valAx>
        <c:axId val="43023727"/>
        <c:scaling>
          <c:orientation val="minMax"/>
        </c:scaling>
        <c:delete val="1"/>
        <c:axPos val="t"/>
        <c:numFmt formatCode="General" sourceLinked="1"/>
        <c:majorTickMark val="none"/>
        <c:minorTickMark val="none"/>
        <c:tickLblPos val="nextTo"/>
        <c:crossAx val="30883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Integrating values and beliefs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data'!$E$15:$E$24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077-4E0C-BBE6-5E58089DC4F0}"/>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data'!$F$15:$F$24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077-4E0C-BBE6-5E58089DC4F0}"/>
            </c:ext>
          </c:extLst>
        </c:ser>
        <c:dLbls>
          <c:showLegendKey val="0"/>
          <c:showVal val="1"/>
          <c:showCatName val="0"/>
          <c:showSerName val="0"/>
          <c:showPercent val="0"/>
          <c:showBubbleSize val="0"/>
        </c:dLbls>
        <c:gapWidth val="150"/>
        <c:overlap val="-25"/>
        <c:axId val="74780719"/>
        <c:axId val="69839423"/>
      </c:barChart>
      <c:catAx>
        <c:axId val="747807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69839423"/>
        <c:crosses val="autoZero"/>
        <c:auto val="1"/>
        <c:lblAlgn val="ctr"/>
        <c:lblOffset val="100"/>
        <c:noMultiLvlLbl val="0"/>
      </c:catAx>
      <c:valAx>
        <c:axId val="69839423"/>
        <c:scaling>
          <c:orientation val="minMax"/>
        </c:scaling>
        <c:delete val="1"/>
        <c:axPos val="t"/>
        <c:numFmt formatCode="General" sourceLinked="1"/>
        <c:majorTickMark val="none"/>
        <c:minorTickMark val="none"/>
        <c:tickLblPos val="nextTo"/>
        <c:crossAx val="74780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Supporting learners in developing critical thinking</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data'!$E$25:$E$38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F1D2-4218-9E22-0E4B0F139440}"/>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data'!$F$25:$F$38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F1D2-4218-9E22-0E4B0F139440}"/>
            </c:ext>
          </c:extLst>
        </c:ser>
        <c:dLbls>
          <c:showLegendKey val="0"/>
          <c:showVal val="1"/>
          <c:showCatName val="0"/>
          <c:showSerName val="0"/>
          <c:showPercent val="0"/>
          <c:showBubbleSize val="0"/>
        </c:dLbls>
        <c:gapWidth val="150"/>
        <c:overlap val="-25"/>
        <c:axId val="74796719"/>
        <c:axId val="69810719"/>
      </c:barChart>
      <c:catAx>
        <c:axId val="747967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69810719"/>
        <c:crosses val="autoZero"/>
        <c:auto val="1"/>
        <c:lblAlgn val="ctr"/>
        <c:lblOffset val="100"/>
        <c:noMultiLvlLbl val="0"/>
      </c:catAx>
      <c:valAx>
        <c:axId val="69810719"/>
        <c:scaling>
          <c:orientation val="minMax"/>
        </c:scaling>
        <c:delete val="1"/>
        <c:axPos val="t"/>
        <c:numFmt formatCode="General" sourceLinked="1"/>
        <c:majorTickMark val="none"/>
        <c:minorTickMark val="none"/>
        <c:tickLblPos val="nextTo"/>
        <c:crossAx val="74796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Applying democracy and human rights principles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data'!$E$39:$E$43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531-4F2C-BF9C-A7494E250EA6}"/>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data'!$F$39:$F$43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5531-4F2C-BF9C-A7494E250EA6}"/>
            </c:ext>
          </c:extLst>
        </c:ser>
        <c:dLbls>
          <c:showLegendKey val="0"/>
          <c:showVal val="1"/>
          <c:showCatName val="0"/>
          <c:showSerName val="0"/>
          <c:showPercent val="0"/>
          <c:showBubbleSize val="0"/>
        </c:dLbls>
        <c:gapWidth val="150"/>
        <c:overlap val="-25"/>
        <c:axId val="46018255"/>
        <c:axId val="2091000463"/>
      </c:barChart>
      <c:catAx>
        <c:axId val="460182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1000463"/>
        <c:crosses val="autoZero"/>
        <c:auto val="1"/>
        <c:lblAlgn val="ctr"/>
        <c:lblOffset val="100"/>
        <c:noMultiLvlLbl val="0"/>
      </c:catAx>
      <c:valAx>
        <c:axId val="2091000463"/>
        <c:scaling>
          <c:orientation val="minMax"/>
        </c:scaling>
        <c:delete val="1"/>
        <c:axPos val="t"/>
        <c:numFmt formatCode="General" sourceLinked="1"/>
        <c:majorTickMark val="none"/>
        <c:minorTickMark val="none"/>
        <c:tickLblPos val="nextTo"/>
        <c:crossAx val="460182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civically engaged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spiders'!$C$5:$C$8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spiders'!$D$5:$D$8</c:f>
              <c:numCache>
                <c:formatCode>0.00</c:formatCode>
                <c:ptCount val="4"/>
                <c:pt idx="0">
                  <c:v>0</c:v>
                </c:pt>
                <c:pt idx="1">
                  <c:v>0</c:v>
                </c:pt>
                <c:pt idx="2">
                  <c:v>0</c:v>
                </c:pt>
                <c:pt idx="3">
                  <c:v>0</c:v>
                </c:pt>
              </c:numCache>
            </c:numRef>
          </c:val>
          <c:extLst>
            <c:ext xmlns:c16="http://schemas.microsoft.com/office/drawing/2014/chart" uri="{C3380CC4-5D6E-409C-BE32-E72D297353CC}">
              <c16:uniqueId val="{00000000-6543-4A15-AAD3-2082424780F8}"/>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spiders'!$C$5:$C$8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spiders'!$E$5:$E$8</c:f>
              <c:numCache>
                <c:formatCode>0.00</c:formatCode>
                <c:ptCount val="4"/>
                <c:pt idx="0">
                  <c:v>0</c:v>
                </c:pt>
                <c:pt idx="1">
                  <c:v>0</c:v>
                </c:pt>
                <c:pt idx="2">
                  <c:v>0</c:v>
                </c:pt>
                <c:pt idx="3">
                  <c:v>0</c:v>
                </c:pt>
              </c:numCache>
            </c:numRef>
          </c:val>
          <c:extLst>
            <c:ext xmlns:c16="http://schemas.microsoft.com/office/drawing/2014/chart" uri="{C3380CC4-5D6E-409C-BE32-E72D297353CC}">
              <c16:uniqueId val="{00000001-6543-4A15-AAD3-2082424780F8}"/>
            </c:ext>
          </c:extLst>
        </c:ser>
        <c:dLbls>
          <c:showLegendKey val="0"/>
          <c:showVal val="1"/>
          <c:showCatName val="0"/>
          <c:showSerName val="0"/>
          <c:showPercent val="0"/>
          <c:showBubbleSize val="0"/>
        </c:dLbls>
        <c:axId val="43893727"/>
        <c:axId val="2098530079"/>
      </c:radarChart>
      <c:catAx>
        <c:axId val="438937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8530079"/>
        <c:crosses val="autoZero"/>
        <c:auto val="1"/>
        <c:lblAlgn val="ctr"/>
        <c:lblOffset val="100"/>
        <c:noMultiLvlLbl val="0"/>
      </c:catAx>
      <c:valAx>
        <c:axId val="209853007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893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Connecting (youth) policies and educational programmes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data'!$E$5:$E$14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6D8-4C60-BCED-95B17286FDE5}"/>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data'!$F$5:$F$14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6D8-4C60-BCED-95B17286FDE5}"/>
            </c:ext>
          </c:extLst>
        </c:ser>
        <c:dLbls>
          <c:showLegendKey val="0"/>
          <c:showVal val="1"/>
          <c:showCatName val="0"/>
          <c:showSerName val="0"/>
          <c:showPercent val="0"/>
          <c:showBubbleSize val="0"/>
        </c:dLbls>
        <c:axId val="30883839"/>
        <c:axId val="43023727"/>
      </c:radarChart>
      <c:catAx>
        <c:axId val="308838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3023727"/>
        <c:crosses val="autoZero"/>
        <c:auto val="1"/>
        <c:lblAlgn val="r"/>
        <c:lblOffset val="100"/>
        <c:noMultiLvlLbl val="0"/>
      </c:catAx>
      <c:valAx>
        <c:axId val="430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30883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Processes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spiders'!$C$5:$C$11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spiders'!$D$5:$D$11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207-4E6E-8F1C-935ED0A56C0F}"/>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spiders'!$C$5:$C$11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spiders'!$E$5:$E$11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207-4E6E-8F1C-935ED0A56C0F}"/>
            </c:ext>
          </c:extLst>
        </c:ser>
        <c:dLbls>
          <c:showLegendKey val="0"/>
          <c:showVal val="1"/>
          <c:showCatName val="0"/>
          <c:showSerName val="0"/>
          <c:showPercent val="0"/>
          <c:showBubbleSize val="0"/>
        </c:dLbls>
        <c:axId val="1215427407"/>
        <c:axId val="1210532015"/>
      </c:radarChart>
      <c:catAx>
        <c:axId val="121542740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210532015"/>
        <c:crosses val="autoZero"/>
        <c:auto val="1"/>
        <c:lblAlgn val="ctr"/>
        <c:lblOffset val="100"/>
        <c:noMultiLvlLbl val="0"/>
      </c:catAx>
      <c:valAx>
        <c:axId val="121053201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12154274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Integrating values and beliefs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data'!$E$15:$E$24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CDC-4F37-A9D2-6AEA4C681CD6}"/>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data'!$F$15:$F$24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CDC-4F37-A9D2-6AEA4C681CD6}"/>
            </c:ext>
          </c:extLst>
        </c:ser>
        <c:dLbls>
          <c:showLegendKey val="0"/>
          <c:showVal val="1"/>
          <c:showCatName val="0"/>
          <c:showSerName val="0"/>
          <c:showPercent val="0"/>
          <c:showBubbleSize val="0"/>
        </c:dLbls>
        <c:axId val="74780719"/>
        <c:axId val="69839423"/>
      </c:radarChart>
      <c:catAx>
        <c:axId val="7478071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69839423"/>
        <c:crosses val="autoZero"/>
        <c:auto val="1"/>
        <c:lblAlgn val="ctr"/>
        <c:lblOffset val="100"/>
        <c:noMultiLvlLbl val="0"/>
      </c:catAx>
      <c:valAx>
        <c:axId val="698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74780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Supporting learners in developing critical thinking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data'!$E$25:$E$38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FAE-485D-B465-28EEE4A429F0}"/>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data'!$F$25:$F$38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FAE-485D-B465-28EEE4A429F0}"/>
            </c:ext>
          </c:extLst>
        </c:ser>
        <c:dLbls>
          <c:showLegendKey val="0"/>
          <c:showVal val="1"/>
          <c:showCatName val="0"/>
          <c:showSerName val="0"/>
          <c:showPercent val="0"/>
          <c:showBubbleSize val="0"/>
        </c:dLbls>
        <c:axId val="74796719"/>
        <c:axId val="69810719"/>
      </c:radarChart>
      <c:catAx>
        <c:axId val="7479671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69810719"/>
        <c:crosses val="autoZero"/>
        <c:auto val="1"/>
        <c:lblAlgn val="ctr"/>
        <c:lblOffset val="100"/>
        <c:noMultiLvlLbl val="0"/>
      </c:catAx>
      <c:valAx>
        <c:axId val="69810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74796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Applying democracy and human rights principles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BE"/>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data'!$E$39:$E$43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C8B-46B4-9FCE-4E74B0A1E50D}"/>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data'!$F$39:$F$43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8C8B-46B4-9FCE-4E74B0A1E50D}"/>
            </c:ext>
          </c:extLst>
        </c:ser>
        <c:dLbls>
          <c:showLegendKey val="0"/>
          <c:showVal val="1"/>
          <c:showCatName val="0"/>
          <c:showSerName val="0"/>
          <c:showPercent val="0"/>
          <c:showBubbleSize val="0"/>
        </c:dLbls>
        <c:axId val="46018255"/>
        <c:axId val="2091000463"/>
      </c:radarChart>
      <c:catAx>
        <c:axId val="460182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2091000463"/>
        <c:crosses val="autoZero"/>
        <c:auto val="1"/>
        <c:lblAlgn val="ctr"/>
        <c:lblOffset val="100"/>
        <c:noMultiLvlLbl val="0"/>
      </c:catAx>
      <c:valAx>
        <c:axId val="2091000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crossAx val="460182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 Id="rId6" Type="http://schemas.openxmlformats.org/officeDocument/2006/relationships/chart" Target="../charts/chart68.xml"/><Relationship Id="rId5" Type="http://schemas.openxmlformats.org/officeDocument/2006/relationships/chart" Target="../charts/chart67.xml"/><Relationship Id="rId4" Type="http://schemas.openxmlformats.org/officeDocument/2006/relationships/chart" Target="../charts/chart6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71.xml"/><Relationship Id="rId7" Type="http://schemas.openxmlformats.org/officeDocument/2006/relationships/chart" Target="../charts/chart75.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5" Type="http://schemas.openxmlformats.org/officeDocument/2006/relationships/chart" Target="../charts/chart73.xml"/><Relationship Id="rId4" Type="http://schemas.openxmlformats.org/officeDocument/2006/relationships/chart" Target="../charts/chart7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 Id="rId5" Type="http://schemas.openxmlformats.org/officeDocument/2006/relationships/chart" Target="../charts/chart87.xml"/><Relationship Id="rId4" Type="http://schemas.openxmlformats.org/officeDocument/2006/relationships/chart" Target="../charts/chart8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90.xml"/><Relationship Id="rId2" Type="http://schemas.openxmlformats.org/officeDocument/2006/relationships/chart" Target="../charts/chart89.xml"/><Relationship Id="rId1" Type="http://schemas.openxmlformats.org/officeDocument/2006/relationships/chart" Target="../charts/chart88.xml"/><Relationship Id="rId5" Type="http://schemas.openxmlformats.org/officeDocument/2006/relationships/chart" Target="../charts/chart92.xml"/><Relationship Id="rId4" Type="http://schemas.openxmlformats.org/officeDocument/2006/relationships/chart" Target="../charts/chart9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5.xml"/><Relationship Id="rId7" Type="http://schemas.openxmlformats.org/officeDocument/2006/relationships/chart" Target="../charts/chart49.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2.xml"/><Relationship Id="rId7" Type="http://schemas.openxmlformats.org/officeDocument/2006/relationships/chart" Target="../charts/chart56.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4" Type="http://schemas.openxmlformats.org/officeDocument/2006/relationships/chart" Target="../charts/chart60.xml"/></Relationships>
</file>

<file path=xl/drawings/drawing1.xml><?xml version="1.0" encoding="utf-8"?>
<xdr:wsDr xmlns:xdr="http://schemas.openxmlformats.org/drawingml/2006/spreadsheetDrawing" xmlns:a="http://schemas.openxmlformats.org/drawingml/2006/main">
  <xdr:twoCellAnchor>
    <xdr:from>
      <xdr:col>6</xdr:col>
      <xdr:colOff>66675</xdr:colOff>
      <xdr:row>2</xdr:row>
      <xdr:rowOff>166686</xdr:rowOff>
    </xdr:from>
    <xdr:to>
      <xdr:col>15</xdr:col>
      <xdr:colOff>133350</xdr:colOff>
      <xdr:row>11</xdr:row>
      <xdr:rowOff>0</xdr:rowOff>
    </xdr:to>
    <xdr:graphicFrame macro="">
      <xdr:nvGraphicFramePr>
        <xdr:cNvPr id="2" name="Chart 1">
          <a:extLst>
            <a:ext uri="{FF2B5EF4-FFF2-40B4-BE49-F238E27FC236}">
              <a16:creationId xmlns:a16="http://schemas.microsoft.com/office/drawing/2014/main" id="{6C156D53-E01E-4CAD-ADBE-BD4A3638DA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609599</xdr:colOff>
      <xdr:row>12</xdr:row>
      <xdr:rowOff>76200</xdr:rowOff>
    </xdr:from>
    <xdr:to>
      <xdr:col>5</xdr:col>
      <xdr:colOff>24524</xdr:colOff>
      <xdr:row>29</xdr:row>
      <xdr:rowOff>5700</xdr:rowOff>
    </xdr:to>
    <xdr:graphicFrame macro="">
      <xdr:nvGraphicFramePr>
        <xdr:cNvPr id="3" name="Chart 2">
          <a:extLst>
            <a:ext uri="{FF2B5EF4-FFF2-40B4-BE49-F238E27FC236}">
              <a16:creationId xmlns:a16="http://schemas.microsoft.com/office/drawing/2014/main" id="{25D61B00-F852-4BDE-ABDA-18388840C7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19050</xdr:colOff>
      <xdr:row>12</xdr:row>
      <xdr:rowOff>100012</xdr:rowOff>
    </xdr:from>
    <xdr:to>
      <xdr:col>14</xdr:col>
      <xdr:colOff>110250</xdr:colOff>
      <xdr:row>29</xdr:row>
      <xdr:rowOff>29512</xdr:rowOff>
    </xdr:to>
    <xdr:graphicFrame macro="">
      <xdr:nvGraphicFramePr>
        <xdr:cNvPr id="4" name="Chart 3">
          <a:extLst>
            <a:ext uri="{FF2B5EF4-FFF2-40B4-BE49-F238E27FC236}">
              <a16:creationId xmlns:a16="http://schemas.microsoft.com/office/drawing/2014/main" id="{1CF35FF4-460A-4883-A74D-9D12D35D64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600075</xdr:colOff>
      <xdr:row>30</xdr:row>
      <xdr:rowOff>80962</xdr:rowOff>
    </xdr:from>
    <xdr:to>
      <xdr:col>5</xdr:col>
      <xdr:colOff>15000</xdr:colOff>
      <xdr:row>47</xdr:row>
      <xdr:rowOff>10462</xdr:rowOff>
    </xdr:to>
    <xdr:graphicFrame macro="">
      <xdr:nvGraphicFramePr>
        <xdr:cNvPr id="5" name="Chart 4">
          <a:extLst>
            <a:ext uri="{FF2B5EF4-FFF2-40B4-BE49-F238E27FC236}">
              <a16:creationId xmlns:a16="http://schemas.microsoft.com/office/drawing/2014/main" id="{25B1D166-3A73-4353-979F-FF968FC4FA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30</xdr:row>
      <xdr:rowOff>128587</xdr:rowOff>
    </xdr:from>
    <xdr:to>
      <xdr:col>14</xdr:col>
      <xdr:colOff>91200</xdr:colOff>
      <xdr:row>47</xdr:row>
      <xdr:rowOff>86887</xdr:rowOff>
    </xdr:to>
    <xdr:graphicFrame macro="">
      <xdr:nvGraphicFramePr>
        <xdr:cNvPr id="6" name="Chart 5">
          <a:extLst>
            <a:ext uri="{FF2B5EF4-FFF2-40B4-BE49-F238E27FC236}">
              <a16:creationId xmlns:a16="http://schemas.microsoft.com/office/drawing/2014/main" id="{CEE29040-3885-4E72-90ED-197D55CBC9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600075</xdr:colOff>
      <xdr:row>47</xdr:row>
      <xdr:rowOff>166687</xdr:rowOff>
    </xdr:from>
    <xdr:to>
      <xdr:col>5</xdr:col>
      <xdr:colOff>15000</xdr:colOff>
      <xdr:row>64</xdr:row>
      <xdr:rowOff>124987</xdr:rowOff>
    </xdr:to>
    <xdr:graphicFrame macro="">
      <xdr:nvGraphicFramePr>
        <xdr:cNvPr id="7" name="Chart 6">
          <a:extLst>
            <a:ext uri="{FF2B5EF4-FFF2-40B4-BE49-F238E27FC236}">
              <a16:creationId xmlns:a16="http://schemas.microsoft.com/office/drawing/2014/main" id="{EAC1932F-073E-4E02-ABD7-353FDB04C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590550</xdr:colOff>
      <xdr:row>48</xdr:row>
      <xdr:rowOff>14287</xdr:rowOff>
    </xdr:from>
    <xdr:to>
      <xdr:col>14</xdr:col>
      <xdr:colOff>72150</xdr:colOff>
      <xdr:row>64</xdr:row>
      <xdr:rowOff>163087</xdr:rowOff>
    </xdr:to>
    <xdr:graphicFrame macro="">
      <xdr:nvGraphicFramePr>
        <xdr:cNvPr id="8" name="Chart 7">
          <a:extLst>
            <a:ext uri="{FF2B5EF4-FFF2-40B4-BE49-F238E27FC236}">
              <a16:creationId xmlns:a16="http://schemas.microsoft.com/office/drawing/2014/main" id="{964A98BF-7A3D-4B71-909E-4959FF403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581025</xdr:colOff>
      <xdr:row>65</xdr:row>
      <xdr:rowOff>100012</xdr:rowOff>
    </xdr:from>
    <xdr:to>
      <xdr:col>4</xdr:col>
      <xdr:colOff>1377075</xdr:colOff>
      <xdr:row>82</xdr:row>
      <xdr:rowOff>58312</xdr:rowOff>
    </xdr:to>
    <xdr:graphicFrame macro="">
      <xdr:nvGraphicFramePr>
        <xdr:cNvPr id="9" name="Chart 8">
          <a:extLst>
            <a:ext uri="{FF2B5EF4-FFF2-40B4-BE49-F238E27FC236}">
              <a16:creationId xmlns:a16="http://schemas.microsoft.com/office/drawing/2014/main" id="{DC713A0E-2D1B-4602-AE2C-14329BFC88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125014</xdr:colOff>
      <xdr:row>1</xdr:row>
      <xdr:rowOff>31352</xdr:rowOff>
    </xdr:from>
    <xdr:to>
      <xdr:col>17</xdr:col>
      <xdr:colOff>140514</xdr:colOff>
      <xdr:row>14</xdr:row>
      <xdr:rowOff>173352</xdr:rowOff>
    </xdr:to>
    <xdr:graphicFrame macro="">
      <xdr:nvGraphicFramePr>
        <xdr:cNvPr id="2" name="Chart 1">
          <a:extLst>
            <a:ext uri="{FF2B5EF4-FFF2-40B4-BE49-F238E27FC236}">
              <a16:creationId xmlns:a16="http://schemas.microsoft.com/office/drawing/2014/main" id="{D2764A5B-30ED-42BB-953A-0EB47E394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365124</xdr:colOff>
      <xdr:row>14</xdr:row>
      <xdr:rowOff>261540</xdr:rowOff>
    </xdr:from>
    <xdr:to>
      <xdr:col>7</xdr:col>
      <xdr:colOff>31374</xdr:colOff>
      <xdr:row>27</xdr:row>
      <xdr:rowOff>276540</xdr:rowOff>
    </xdr:to>
    <xdr:graphicFrame macro="">
      <xdr:nvGraphicFramePr>
        <xdr:cNvPr id="3" name="Chart 2">
          <a:extLst>
            <a:ext uri="{FF2B5EF4-FFF2-40B4-BE49-F238E27FC236}">
              <a16:creationId xmlns:a16="http://schemas.microsoft.com/office/drawing/2014/main" id="{2D70559A-BA21-4D7E-A820-8E525FCAF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128984</xdr:colOff>
      <xdr:row>14</xdr:row>
      <xdr:rowOff>257571</xdr:rowOff>
    </xdr:from>
    <xdr:to>
      <xdr:col>17</xdr:col>
      <xdr:colOff>144484</xdr:colOff>
      <xdr:row>27</xdr:row>
      <xdr:rowOff>272571</xdr:rowOff>
    </xdr:to>
    <xdr:graphicFrame macro="">
      <xdr:nvGraphicFramePr>
        <xdr:cNvPr id="4" name="Chart 3">
          <a:extLst>
            <a:ext uri="{FF2B5EF4-FFF2-40B4-BE49-F238E27FC236}">
              <a16:creationId xmlns:a16="http://schemas.microsoft.com/office/drawing/2014/main" id="{A226117A-4B4D-48FE-AB89-9C62E32E5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27</xdr:row>
      <xdr:rowOff>356790</xdr:rowOff>
    </xdr:from>
    <xdr:to>
      <xdr:col>7</xdr:col>
      <xdr:colOff>31375</xdr:colOff>
      <xdr:row>49</xdr:row>
      <xdr:rowOff>149540</xdr:rowOff>
    </xdr:to>
    <xdr:graphicFrame macro="">
      <xdr:nvGraphicFramePr>
        <xdr:cNvPr id="5" name="Chart 4">
          <a:extLst>
            <a:ext uri="{FF2B5EF4-FFF2-40B4-BE49-F238E27FC236}">
              <a16:creationId xmlns:a16="http://schemas.microsoft.com/office/drawing/2014/main" id="{590B61EC-C259-4C92-83A9-8980C5863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128983</xdr:colOff>
      <xdr:row>27</xdr:row>
      <xdr:rowOff>368696</xdr:rowOff>
    </xdr:from>
    <xdr:to>
      <xdr:col>17</xdr:col>
      <xdr:colOff>144483</xdr:colOff>
      <xdr:row>49</xdr:row>
      <xdr:rowOff>161446</xdr:rowOff>
    </xdr:to>
    <xdr:graphicFrame macro="">
      <xdr:nvGraphicFramePr>
        <xdr:cNvPr id="6" name="Chart 5">
          <a:extLst>
            <a:ext uri="{FF2B5EF4-FFF2-40B4-BE49-F238E27FC236}">
              <a16:creationId xmlns:a16="http://schemas.microsoft.com/office/drawing/2014/main" id="{339F553B-DEF1-42C9-A259-CB5F73951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50</xdr:row>
      <xdr:rowOff>71040</xdr:rowOff>
    </xdr:from>
    <xdr:to>
      <xdr:col>7</xdr:col>
      <xdr:colOff>31375</xdr:colOff>
      <xdr:row>76</xdr:row>
      <xdr:rowOff>86040</xdr:rowOff>
    </xdr:to>
    <xdr:graphicFrame macro="">
      <xdr:nvGraphicFramePr>
        <xdr:cNvPr id="7" name="Chart 6">
          <a:extLst>
            <a:ext uri="{FF2B5EF4-FFF2-40B4-BE49-F238E27FC236}">
              <a16:creationId xmlns:a16="http://schemas.microsoft.com/office/drawing/2014/main" id="{BB2DF1FF-D9A1-4FB7-97B4-7F5B295E0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3</xdr:row>
      <xdr:rowOff>65087</xdr:rowOff>
    </xdr:from>
    <xdr:to>
      <xdr:col>14</xdr:col>
      <xdr:colOff>142000</xdr:colOff>
      <xdr:row>11</xdr:row>
      <xdr:rowOff>23387</xdr:rowOff>
    </xdr:to>
    <xdr:graphicFrame macro="">
      <xdr:nvGraphicFramePr>
        <xdr:cNvPr id="2" name="Chart 1">
          <a:extLst>
            <a:ext uri="{FF2B5EF4-FFF2-40B4-BE49-F238E27FC236}">
              <a16:creationId xmlns:a16="http://schemas.microsoft.com/office/drawing/2014/main" id="{7DCC40D0-61B7-4FD2-9077-4128B4DD62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3572</xdr:colOff>
      <xdr:row>11</xdr:row>
      <xdr:rowOff>277415</xdr:rowOff>
    </xdr:from>
    <xdr:to>
      <xdr:col>5</xdr:col>
      <xdr:colOff>223360</xdr:colOff>
      <xdr:row>20</xdr:row>
      <xdr:rowOff>45215</xdr:rowOff>
    </xdr:to>
    <xdr:graphicFrame macro="">
      <xdr:nvGraphicFramePr>
        <xdr:cNvPr id="3" name="Chart 2">
          <a:extLst>
            <a:ext uri="{FF2B5EF4-FFF2-40B4-BE49-F238E27FC236}">
              <a16:creationId xmlns:a16="http://schemas.microsoft.com/office/drawing/2014/main" id="{86D5F612-00AF-4A3B-82C2-97385C38D4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17859</xdr:colOff>
      <xdr:row>11</xdr:row>
      <xdr:rowOff>301228</xdr:rowOff>
    </xdr:from>
    <xdr:to>
      <xdr:col>14</xdr:col>
      <xdr:colOff>128109</xdr:colOff>
      <xdr:row>20</xdr:row>
      <xdr:rowOff>69028</xdr:rowOff>
    </xdr:to>
    <xdr:graphicFrame macro="">
      <xdr:nvGraphicFramePr>
        <xdr:cNvPr id="4" name="Chart 3">
          <a:extLst>
            <a:ext uri="{FF2B5EF4-FFF2-40B4-BE49-F238E27FC236}">
              <a16:creationId xmlns:a16="http://schemas.microsoft.com/office/drawing/2014/main" id="{019AED29-C195-43CF-882C-1BC635C7A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372665</xdr:rowOff>
    </xdr:from>
    <xdr:to>
      <xdr:col>5</xdr:col>
      <xdr:colOff>163828</xdr:colOff>
      <xdr:row>29</xdr:row>
      <xdr:rowOff>140465</xdr:rowOff>
    </xdr:to>
    <xdr:graphicFrame macro="">
      <xdr:nvGraphicFramePr>
        <xdr:cNvPr id="5" name="Chart 4">
          <a:extLst>
            <a:ext uri="{FF2B5EF4-FFF2-40B4-BE49-F238E27FC236}">
              <a16:creationId xmlns:a16="http://schemas.microsoft.com/office/drawing/2014/main" id="{7D9BFBA8-0C46-46B3-A067-F9A648A79C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601266</xdr:colOff>
      <xdr:row>21</xdr:row>
      <xdr:rowOff>3571</xdr:rowOff>
    </xdr:from>
    <xdr:to>
      <xdr:col>14</xdr:col>
      <xdr:colOff>104297</xdr:colOff>
      <xdr:row>29</xdr:row>
      <xdr:rowOff>152371</xdr:rowOff>
    </xdr:to>
    <xdr:graphicFrame macro="">
      <xdr:nvGraphicFramePr>
        <xdr:cNvPr id="6" name="Chart 5">
          <a:extLst>
            <a:ext uri="{FF2B5EF4-FFF2-40B4-BE49-F238E27FC236}">
              <a16:creationId xmlns:a16="http://schemas.microsoft.com/office/drawing/2014/main" id="{73F97AE7-56AB-48E7-B281-5B85BA527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30</xdr:row>
      <xdr:rowOff>3571</xdr:rowOff>
    </xdr:from>
    <xdr:to>
      <xdr:col>5</xdr:col>
      <xdr:colOff>151921</xdr:colOff>
      <xdr:row>42</xdr:row>
      <xdr:rowOff>152371</xdr:rowOff>
    </xdr:to>
    <xdr:graphicFrame macro="">
      <xdr:nvGraphicFramePr>
        <xdr:cNvPr id="7" name="Chart 6">
          <a:extLst>
            <a:ext uri="{FF2B5EF4-FFF2-40B4-BE49-F238E27FC236}">
              <a16:creationId xmlns:a16="http://schemas.microsoft.com/office/drawing/2014/main" id="{537C8AAF-6E34-46FD-B61A-DA807C68C9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589359</xdr:colOff>
      <xdr:row>30</xdr:row>
      <xdr:rowOff>27384</xdr:rowOff>
    </xdr:from>
    <xdr:to>
      <xdr:col>14</xdr:col>
      <xdr:colOff>92390</xdr:colOff>
      <xdr:row>42</xdr:row>
      <xdr:rowOff>176184</xdr:rowOff>
    </xdr:to>
    <xdr:graphicFrame macro="">
      <xdr:nvGraphicFramePr>
        <xdr:cNvPr id="8" name="Chart 7">
          <a:extLst>
            <a:ext uri="{FF2B5EF4-FFF2-40B4-BE49-F238E27FC236}">
              <a16:creationId xmlns:a16="http://schemas.microsoft.com/office/drawing/2014/main" id="{412DBDB2-A311-4DB1-B96C-F3BD35EFCC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254000</xdr:colOff>
      <xdr:row>1</xdr:row>
      <xdr:rowOff>33337</xdr:rowOff>
    </xdr:from>
    <xdr:to>
      <xdr:col>17</xdr:col>
      <xdr:colOff>269500</xdr:colOff>
      <xdr:row>13</xdr:row>
      <xdr:rowOff>175337</xdr:rowOff>
    </xdr:to>
    <xdr:graphicFrame macro="">
      <xdr:nvGraphicFramePr>
        <xdr:cNvPr id="2" name="Chart 1">
          <a:extLst>
            <a:ext uri="{FF2B5EF4-FFF2-40B4-BE49-F238E27FC236}">
              <a16:creationId xmlns:a16="http://schemas.microsoft.com/office/drawing/2014/main" id="{2D5F96C0-7175-42D2-B962-D84AC0235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3571</xdr:colOff>
      <xdr:row>13</xdr:row>
      <xdr:rowOff>293290</xdr:rowOff>
    </xdr:from>
    <xdr:to>
      <xdr:col>7</xdr:col>
      <xdr:colOff>130196</xdr:colOff>
      <xdr:row>26</xdr:row>
      <xdr:rowOff>308290</xdr:rowOff>
    </xdr:to>
    <xdr:graphicFrame macro="">
      <xdr:nvGraphicFramePr>
        <xdr:cNvPr id="3" name="Chart 2">
          <a:extLst>
            <a:ext uri="{FF2B5EF4-FFF2-40B4-BE49-F238E27FC236}">
              <a16:creationId xmlns:a16="http://schemas.microsoft.com/office/drawing/2014/main" id="{D4D52E3D-7A30-42DA-B391-AB4F46059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255984</xdr:colOff>
      <xdr:row>13</xdr:row>
      <xdr:rowOff>269478</xdr:rowOff>
    </xdr:from>
    <xdr:to>
      <xdr:col>17</xdr:col>
      <xdr:colOff>271484</xdr:colOff>
      <xdr:row>26</xdr:row>
      <xdr:rowOff>284478</xdr:rowOff>
    </xdr:to>
    <xdr:graphicFrame macro="">
      <xdr:nvGraphicFramePr>
        <xdr:cNvPr id="4" name="Chart 3">
          <a:extLst>
            <a:ext uri="{FF2B5EF4-FFF2-40B4-BE49-F238E27FC236}">
              <a16:creationId xmlns:a16="http://schemas.microsoft.com/office/drawing/2014/main" id="{457DFDB7-5508-4E8A-891B-C55056C37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317499</xdr:colOff>
      <xdr:row>27</xdr:row>
      <xdr:rowOff>7540</xdr:rowOff>
    </xdr:from>
    <xdr:to>
      <xdr:col>7</xdr:col>
      <xdr:colOff>126624</xdr:colOff>
      <xdr:row>46</xdr:row>
      <xdr:rowOff>22540</xdr:rowOff>
    </xdr:to>
    <xdr:graphicFrame macro="">
      <xdr:nvGraphicFramePr>
        <xdr:cNvPr id="5" name="Chart 4">
          <a:extLst>
            <a:ext uri="{FF2B5EF4-FFF2-40B4-BE49-F238E27FC236}">
              <a16:creationId xmlns:a16="http://schemas.microsoft.com/office/drawing/2014/main" id="{0C08474A-77BE-4767-892E-77CD59D9C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267890</xdr:colOff>
      <xdr:row>27</xdr:row>
      <xdr:rowOff>3571</xdr:rowOff>
    </xdr:from>
    <xdr:to>
      <xdr:col>17</xdr:col>
      <xdr:colOff>283390</xdr:colOff>
      <xdr:row>46</xdr:row>
      <xdr:rowOff>18571</xdr:rowOff>
    </xdr:to>
    <xdr:graphicFrame macro="">
      <xdr:nvGraphicFramePr>
        <xdr:cNvPr id="6" name="Chart 5">
          <a:extLst>
            <a:ext uri="{FF2B5EF4-FFF2-40B4-BE49-F238E27FC236}">
              <a16:creationId xmlns:a16="http://schemas.microsoft.com/office/drawing/2014/main" id="{1F2D1108-4CD6-4643-AACA-78BFA1CEA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46</xdr:row>
      <xdr:rowOff>114696</xdr:rowOff>
    </xdr:from>
    <xdr:to>
      <xdr:col>7</xdr:col>
      <xdr:colOff>126625</xdr:colOff>
      <xdr:row>72</xdr:row>
      <xdr:rowOff>129696</xdr:rowOff>
    </xdr:to>
    <xdr:graphicFrame macro="">
      <xdr:nvGraphicFramePr>
        <xdr:cNvPr id="7" name="Chart 6">
          <a:extLst>
            <a:ext uri="{FF2B5EF4-FFF2-40B4-BE49-F238E27FC236}">
              <a16:creationId xmlns:a16="http://schemas.microsoft.com/office/drawing/2014/main" id="{75029BD9-1FD2-4EAF-A7A2-A09CD08C7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271858</xdr:colOff>
      <xdr:row>46</xdr:row>
      <xdr:rowOff>122634</xdr:rowOff>
    </xdr:from>
    <xdr:to>
      <xdr:col>17</xdr:col>
      <xdr:colOff>287358</xdr:colOff>
      <xdr:row>72</xdr:row>
      <xdr:rowOff>137634</xdr:rowOff>
    </xdr:to>
    <xdr:graphicFrame macro="">
      <xdr:nvGraphicFramePr>
        <xdr:cNvPr id="8" name="Chart 7">
          <a:extLst>
            <a:ext uri="{FF2B5EF4-FFF2-40B4-BE49-F238E27FC236}">
              <a16:creationId xmlns:a16="http://schemas.microsoft.com/office/drawing/2014/main" id="{D2FB24DA-A4EC-4F0F-980D-C8B42FC96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101203</xdr:colOff>
      <xdr:row>2</xdr:row>
      <xdr:rowOff>63103</xdr:rowOff>
    </xdr:from>
    <xdr:to>
      <xdr:col>14</xdr:col>
      <xdr:colOff>211453</xdr:colOff>
      <xdr:row>10</xdr:row>
      <xdr:rowOff>283340</xdr:rowOff>
    </xdr:to>
    <xdr:graphicFrame macro="">
      <xdr:nvGraphicFramePr>
        <xdr:cNvPr id="2" name="Chart 1">
          <a:extLst>
            <a:ext uri="{FF2B5EF4-FFF2-40B4-BE49-F238E27FC236}">
              <a16:creationId xmlns:a16="http://schemas.microsoft.com/office/drawing/2014/main" id="{E5AB65E0-A2CA-4A21-A424-BDD72D3440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11</xdr:row>
      <xdr:rowOff>98820</xdr:rowOff>
    </xdr:from>
    <xdr:to>
      <xdr:col>14</xdr:col>
      <xdr:colOff>214312</xdr:colOff>
      <xdr:row>21</xdr:row>
      <xdr:rowOff>261937</xdr:rowOff>
    </xdr:to>
    <xdr:graphicFrame macro="">
      <xdr:nvGraphicFramePr>
        <xdr:cNvPr id="3" name="Chart 2">
          <a:extLst>
            <a:ext uri="{FF2B5EF4-FFF2-40B4-BE49-F238E27FC236}">
              <a16:creationId xmlns:a16="http://schemas.microsoft.com/office/drawing/2014/main" id="{019077B9-FF51-4097-975A-46A188FE0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22</xdr:row>
      <xdr:rowOff>182163</xdr:rowOff>
    </xdr:from>
    <xdr:to>
      <xdr:col>14</xdr:col>
      <xdr:colOff>202405</xdr:colOff>
      <xdr:row>33</xdr:row>
      <xdr:rowOff>-1</xdr:rowOff>
    </xdr:to>
    <xdr:graphicFrame macro="">
      <xdr:nvGraphicFramePr>
        <xdr:cNvPr id="4" name="Chart 3">
          <a:extLst>
            <a:ext uri="{FF2B5EF4-FFF2-40B4-BE49-F238E27FC236}">
              <a16:creationId xmlns:a16="http://schemas.microsoft.com/office/drawing/2014/main" id="{D1F31DF5-DC4B-4216-81B2-7A7A470031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33</xdr:row>
      <xdr:rowOff>217880</xdr:rowOff>
    </xdr:from>
    <xdr:to>
      <xdr:col>14</xdr:col>
      <xdr:colOff>297656</xdr:colOff>
      <xdr:row>52</xdr:row>
      <xdr:rowOff>95249</xdr:rowOff>
    </xdr:to>
    <xdr:graphicFrame macro="">
      <xdr:nvGraphicFramePr>
        <xdr:cNvPr id="5" name="Chart 4">
          <a:extLst>
            <a:ext uri="{FF2B5EF4-FFF2-40B4-BE49-F238E27FC236}">
              <a16:creationId xmlns:a16="http://schemas.microsoft.com/office/drawing/2014/main" id="{3AAED666-4C95-4EEF-B054-5E764A02C2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53</xdr:row>
      <xdr:rowOff>182164</xdr:rowOff>
    </xdr:from>
    <xdr:to>
      <xdr:col>14</xdr:col>
      <xdr:colOff>321467</xdr:colOff>
      <xdr:row>70</xdr:row>
      <xdr:rowOff>140464</xdr:rowOff>
    </xdr:to>
    <xdr:graphicFrame macro="">
      <xdr:nvGraphicFramePr>
        <xdr:cNvPr id="6" name="Chart 5">
          <a:extLst>
            <a:ext uri="{FF2B5EF4-FFF2-40B4-BE49-F238E27FC236}">
              <a16:creationId xmlns:a16="http://schemas.microsoft.com/office/drawing/2014/main" id="{0A480B7E-98D1-4292-A2CF-1212BB8D49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101203</xdr:colOff>
      <xdr:row>1</xdr:row>
      <xdr:rowOff>39296</xdr:rowOff>
    </xdr:from>
    <xdr:to>
      <xdr:col>14</xdr:col>
      <xdr:colOff>476203</xdr:colOff>
      <xdr:row>10</xdr:row>
      <xdr:rowOff>339379</xdr:rowOff>
    </xdr:to>
    <xdr:graphicFrame macro="">
      <xdr:nvGraphicFramePr>
        <xdr:cNvPr id="2" name="Chart 1">
          <a:extLst>
            <a:ext uri="{FF2B5EF4-FFF2-40B4-BE49-F238E27FC236}">
              <a16:creationId xmlns:a16="http://schemas.microsoft.com/office/drawing/2014/main" id="{28FAEA28-B81F-4CAC-BF77-8835C1687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328082</xdr:colOff>
      <xdr:row>11</xdr:row>
      <xdr:rowOff>98819</xdr:rowOff>
    </xdr:from>
    <xdr:to>
      <xdr:col>13</xdr:col>
      <xdr:colOff>249999</xdr:colOff>
      <xdr:row>23</xdr:row>
      <xdr:rowOff>134819</xdr:rowOff>
    </xdr:to>
    <xdr:graphicFrame macro="">
      <xdr:nvGraphicFramePr>
        <xdr:cNvPr id="3" name="Chart 2">
          <a:extLst>
            <a:ext uri="{FF2B5EF4-FFF2-40B4-BE49-F238E27FC236}">
              <a16:creationId xmlns:a16="http://schemas.microsoft.com/office/drawing/2014/main" id="{5A3F3946-36CF-4AC3-A45D-F895D7289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23</xdr:row>
      <xdr:rowOff>235073</xdr:rowOff>
    </xdr:from>
    <xdr:to>
      <xdr:col>13</xdr:col>
      <xdr:colOff>250000</xdr:colOff>
      <xdr:row>35</xdr:row>
      <xdr:rowOff>271073</xdr:rowOff>
    </xdr:to>
    <xdr:graphicFrame macro="">
      <xdr:nvGraphicFramePr>
        <xdr:cNvPr id="4" name="Chart 3">
          <a:extLst>
            <a:ext uri="{FF2B5EF4-FFF2-40B4-BE49-F238E27FC236}">
              <a16:creationId xmlns:a16="http://schemas.microsoft.com/office/drawing/2014/main" id="{494B1AAF-EA17-46BF-9418-71E81211C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35</xdr:row>
      <xdr:rowOff>376631</xdr:rowOff>
    </xdr:from>
    <xdr:to>
      <xdr:col>13</xdr:col>
      <xdr:colOff>250000</xdr:colOff>
      <xdr:row>52</xdr:row>
      <xdr:rowOff>31631</xdr:rowOff>
    </xdr:to>
    <xdr:graphicFrame macro="">
      <xdr:nvGraphicFramePr>
        <xdr:cNvPr id="5" name="Chart 4">
          <a:extLst>
            <a:ext uri="{FF2B5EF4-FFF2-40B4-BE49-F238E27FC236}">
              <a16:creationId xmlns:a16="http://schemas.microsoft.com/office/drawing/2014/main" id="{3D20975F-8358-46CC-8E24-70D649E2F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xdr:colOff>
      <xdr:row>52</xdr:row>
      <xdr:rowOff>97502</xdr:rowOff>
    </xdr:from>
    <xdr:to>
      <xdr:col>13</xdr:col>
      <xdr:colOff>250009</xdr:colOff>
      <xdr:row>76</xdr:row>
      <xdr:rowOff>112335</xdr:rowOff>
    </xdr:to>
    <xdr:graphicFrame macro="">
      <xdr:nvGraphicFramePr>
        <xdr:cNvPr id="6" name="Chart 5">
          <a:extLst>
            <a:ext uri="{FF2B5EF4-FFF2-40B4-BE49-F238E27FC236}">
              <a16:creationId xmlns:a16="http://schemas.microsoft.com/office/drawing/2014/main" id="{75764B9F-A1EE-4E0F-B621-AF0B209F7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571499</xdr:colOff>
      <xdr:row>1</xdr:row>
      <xdr:rowOff>80961</xdr:rowOff>
    </xdr:from>
    <xdr:to>
      <xdr:col>16</xdr:col>
      <xdr:colOff>523499</xdr:colOff>
      <xdr:row>14</xdr:row>
      <xdr:rowOff>48336</xdr:rowOff>
    </xdr:to>
    <xdr:graphicFrame macro="">
      <xdr:nvGraphicFramePr>
        <xdr:cNvPr id="2" name="Chart 1">
          <a:extLst>
            <a:ext uri="{FF2B5EF4-FFF2-40B4-BE49-F238E27FC236}">
              <a16:creationId xmlns:a16="http://schemas.microsoft.com/office/drawing/2014/main" id="{7DBFF076-2FDF-4ECB-82AA-049CB45B6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466724</xdr:colOff>
      <xdr:row>14</xdr:row>
      <xdr:rowOff>123825</xdr:rowOff>
    </xdr:from>
    <xdr:to>
      <xdr:col>6</xdr:col>
      <xdr:colOff>494924</xdr:colOff>
      <xdr:row>40</xdr:row>
      <xdr:rowOff>138825</xdr:rowOff>
    </xdr:to>
    <xdr:graphicFrame macro="">
      <xdr:nvGraphicFramePr>
        <xdr:cNvPr id="3" name="Chart 2">
          <a:extLst>
            <a:ext uri="{FF2B5EF4-FFF2-40B4-BE49-F238E27FC236}">
              <a16:creationId xmlns:a16="http://schemas.microsoft.com/office/drawing/2014/main" id="{30C81E24-5ED7-4F91-9736-2370886CB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561975</xdr:colOff>
      <xdr:row>14</xdr:row>
      <xdr:rowOff>119062</xdr:rowOff>
    </xdr:from>
    <xdr:to>
      <xdr:col>16</xdr:col>
      <xdr:colOff>513975</xdr:colOff>
      <xdr:row>40</xdr:row>
      <xdr:rowOff>134062</xdr:rowOff>
    </xdr:to>
    <xdr:graphicFrame macro="">
      <xdr:nvGraphicFramePr>
        <xdr:cNvPr id="4" name="Chart 3">
          <a:extLst>
            <a:ext uri="{FF2B5EF4-FFF2-40B4-BE49-F238E27FC236}">
              <a16:creationId xmlns:a16="http://schemas.microsoft.com/office/drawing/2014/main" id="{5C49D650-8195-4C9F-A4CC-30A6BF5C8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466724</xdr:colOff>
      <xdr:row>41</xdr:row>
      <xdr:rowOff>14287</xdr:rowOff>
    </xdr:from>
    <xdr:to>
      <xdr:col>6</xdr:col>
      <xdr:colOff>494924</xdr:colOff>
      <xdr:row>67</xdr:row>
      <xdr:rowOff>29287</xdr:rowOff>
    </xdr:to>
    <xdr:graphicFrame macro="">
      <xdr:nvGraphicFramePr>
        <xdr:cNvPr id="5" name="Chart 4">
          <a:extLst>
            <a:ext uri="{FF2B5EF4-FFF2-40B4-BE49-F238E27FC236}">
              <a16:creationId xmlns:a16="http://schemas.microsoft.com/office/drawing/2014/main" id="{E5409AE0-BCA2-401E-9B33-08A2D88C7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561975</xdr:colOff>
      <xdr:row>41</xdr:row>
      <xdr:rowOff>4762</xdr:rowOff>
    </xdr:from>
    <xdr:to>
      <xdr:col>16</xdr:col>
      <xdr:colOff>513975</xdr:colOff>
      <xdr:row>67</xdr:row>
      <xdr:rowOff>19762</xdr:rowOff>
    </xdr:to>
    <xdr:graphicFrame macro="">
      <xdr:nvGraphicFramePr>
        <xdr:cNvPr id="6" name="Chart 5">
          <a:extLst>
            <a:ext uri="{FF2B5EF4-FFF2-40B4-BE49-F238E27FC236}">
              <a16:creationId xmlns:a16="http://schemas.microsoft.com/office/drawing/2014/main" id="{0F95062D-64F0-4E98-B44A-62C9494E9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466724</xdr:colOff>
      <xdr:row>67</xdr:row>
      <xdr:rowOff>90487</xdr:rowOff>
    </xdr:from>
    <xdr:to>
      <xdr:col>6</xdr:col>
      <xdr:colOff>494924</xdr:colOff>
      <xdr:row>93</xdr:row>
      <xdr:rowOff>105487</xdr:rowOff>
    </xdr:to>
    <xdr:graphicFrame macro="">
      <xdr:nvGraphicFramePr>
        <xdr:cNvPr id="7" name="Chart 6">
          <a:extLst>
            <a:ext uri="{FF2B5EF4-FFF2-40B4-BE49-F238E27FC236}">
              <a16:creationId xmlns:a16="http://schemas.microsoft.com/office/drawing/2014/main" id="{6809042D-F692-4273-AC45-CF0A017EF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581025</xdr:colOff>
      <xdr:row>67</xdr:row>
      <xdr:rowOff>100012</xdr:rowOff>
    </xdr:from>
    <xdr:to>
      <xdr:col>16</xdr:col>
      <xdr:colOff>533025</xdr:colOff>
      <xdr:row>93</xdr:row>
      <xdr:rowOff>115012</xdr:rowOff>
    </xdr:to>
    <xdr:graphicFrame macro="">
      <xdr:nvGraphicFramePr>
        <xdr:cNvPr id="8" name="Chart 7">
          <a:extLst>
            <a:ext uri="{FF2B5EF4-FFF2-40B4-BE49-F238E27FC236}">
              <a16:creationId xmlns:a16="http://schemas.microsoft.com/office/drawing/2014/main" id="{369EA9E7-7A27-4A54-A622-DA1D0534F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466724</xdr:colOff>
      <xdr:row>93</xdr:row>
      <xdr:rowOff>176211</xdr:rowOff>
    </xdr:from>
    <xdr:to>
      <xdr:col>6</xdr:col>
      <xdr:colOff>494924</xdr:colOff>
      <xdr:row>120</xdr:row>
      <xdr:rowOff>711</xdr:rowOff>
    </xdr:to>
    <xdr:graphicFrame macro="">
      <xdr:nvGraphicFramePr>
        <xdr:cNvPr id="9" name="Chart 8">
          <a:extLst>
            <a:ext uri="{FF2B5EF4-FFF2-40B4-BE49-F238E27FC236}">
              <a16:creationId xmlns:a16="http://schemas.microsoft.com/office/drawing/2014/main" id="{30173398-4AB5-443E-9024-56127D3F2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295275</xdr:colOff>
      <xdr:row>2</xdr:row>
      <xdr:rowOff>176212</xdr:rowOff>
    </xdr:from>
    <xdr:to>
      <xdr:col>13</xdr:col>
      <xdr:colOff>386475</xdr:colOff>
      <xdr:row>9</xdr:row>
      <xdr:rowOff>115462</xdr:rowOff>
    </xdr:to>
    <xdr:graphicFrame macro="">
      <xdr:nvGraphicFramePr>
        <xdr:cNvPr id="2" name="Chart 1">
          <a:extLst>
            <a:ext uri="{FF2B5EF4-FFF2-40B4-BE49-F238E27FC236}">
              <a16:creationId xmlns:a16="http://schemas.microsoft.com/office/drawing/2014/main" id="{3EAA2041-3091-4DDD-9AB7-BEEFF5959D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10</xdr:row>
      <xdr:rowOff>33337</xdr:rowOff>
    </xdr:from>
    <xdr:to>
      <xdr:col>4</xdr:col>
      <xdr:colOff>1253250</xdr:colOff>
      <xdr:row>26</xdr:row>
      <xdr:rowOff>182137</xdr:rowOff>
    </xdr:to>
    <xdr:graphicFrame macro="">
      <xdr:nvGraphicFramePr>
        <xdr:cNvPr id="3" name="Chart 2">
          <a:extLst>
            <a:ext uri="{FF2B5EF4-FFF2-40B4-BE49-F238E27FC236}">
              <a16:creationId xmlns:a16="http://schemas.microsoft.com/office/drawing/2014/main" id="{894BA167-FE81-4833-9BCF-AAAC334411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285750</xdr:colOff>
      <xdr:row>10</xdr:row>
      <xdr:rowOff>71437</xdr:rowOff>
    </xdr:from>
    <xdr:to>
      <xdr:col>13</xdr:col>
      <xdr:colOff>376950</xdr:colOff>
      <xdr:row>27</xdr:row>
      <xdr:rowOff>29737</xdr:rowOff>
    </xdr:to>
    <xdr:graphicFrame macro="">
      <xdr:nvGraphicFramePr>
        <xdr:cNvPr id="4" name="Chart 3">
          <a:extLst>
            <a:ext uri="{FF2B5EF4-FFF2-40B4-BE49-F238E27FC236}">
              <a16:creationId xmlns:a16="http://schemas.microsoft.com/office/drawing/2014/main" id="{77E7B79E-AEDB-45DF-8F5E-830B01FB7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28</xdr:row>
      <xdr:rowOff>23812</xdr:rowOff>
    </xdr:from>
    <xdr:to>
      <xdr:col>4</xdr:col>
      <xdr:colOff>1262775</xdr:colOff>
      <xdr:row>44</xdr:row>
      <xdr:rowOff>172612</xdr:rowOff>
    </xdr:to>
    <xdr:graphicFrame macro="">
      <xdr:nvGraphicFramePr>
        <xdr:cNvPr id="5" name="Chart 4">
          <a:extLst>
            <a:ext uri="{FF2B5EF4-FFF2-40B4-BE49-F238E27FC236}">
              <a16:creationId xmlns:a16="http://schemas.microsoft.com/office/drawing/2014/main" id="{3648BF5B-8BE9-4D97-82C5-A98CD656E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276225</xdr:colOff>
      <xdr:row>28</xdr:row>
      <xdr:rowOff>42862</xdr:rowOff>
    </xdr:from>
    <xdr:to>
      <xdr:col>13</xdr:col>
      <xdr:colOff>367425</xdr:colOff>
      <xdr:row>45</xdr:row>
      <xdr:rowOff>1162</xdr:rowOff>
    </xdr:to>
    <xdr:graphicFrame macro="">
      <xdr:nvGraphicFramePr>
        <xdr:cNvPr id="6" name="Chart 5">
          <a:extLst>
            <a:ext uri="{FF2B5EF4-FFF2-40B4-BE49-F238E27FC236}">
              <a16:creationId xmlns:a16="http://schemas.microsoft.com/office/drawing/2014/main" id="{BEF9D268-5152-44B3-9D5B-BB6E472DB8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600075</xdr:colOff>
      <xdr:row>45</xdr:row>
      <xdr:rowOff>138112</xdr:rowOff>
    </xdr:from>
    <xdr:to>
      <xdr:col>4</xdr:col>
      <xdr:colOff>1243725</xdr:colOff>
      <xdr:row>62</xdr:row>
      <xdr:rowOff>96412</xdr:rowOff>
    </xdr:to>
    <xdr:graphicFrame macro="">
      <xdr:nvGraphicFramePr>
        <xdr:cNvPr id="7" name="Chart 6">
          <a:extLst>
            <a:ext uri="{FF2B5EF4-FFF2-40B4-BE49-F238E27FC236}">
              <a16:creationId xmlns:a16="http://schemas.microsoft.com/office/drawing/2014/main" id="{608D9B31-0429-4E5B-8BD8-92700BD134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342900</xdr:colOff>
      <xdr:row>1</xdr:row>
      <xdr:rowOff>4762</xdr:rowOff>
    </xdr:from>
    <xdr:to>
      <xdr:col>16</xdr:col>
      <xdr:colOff>294900</xdr:colOff>
      <xdr:row>17</xdr:row>
      <xdr:rowOff>86437</xdr:rowOff>
    </xdr:to>
    <xdr:graphicFrame macro="">
      <xdr:nvGraphicFramePr>
        <xdr:cNvPr id="2" name="Chart 1">
          <a:extLst>
            <a:ext uri="{FF2B5EF4-FFF2-40B4-BE49-F238E27FC236}">
              <a16:creationId xmlns:a16="http://schemas.microsoft.com/office/drawing/2014/main" id="{810F64DE-48D4-4DAD-AC76-D977D426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152399</xdr:rowOff>
    </xdr:from>
    <xdr:to>
      <xdr:col>6</xdr:col>
      <xdr:colOff>294900</xdr:colOff>
      <xdr:row>43</xdr:row>
      <xdr:rowOff>167399</xdr:rowOff>
    </xdr:to>
    <xdr:graphicFrame macro="">
      <xdr:nvGraphicFramePr>
        <xdr:cNvPr id="3" name="Chart 2">
          <a:extLst>
            <a:ext uri="{FF2B5EF4-FFF2-40B4-BE49-F238E27FC236}">
              <a16:creationId xmlns:a16="http://schemas.microsoft.com/office/drawing/2014/main" id="{51BFD44D-D119-44D3-81C5-5A12DB90A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342900</xdr:colOff>
      <xdr:row>17</xdr:row>
      <xdr:rowOff>152399</xdr:rowOff>
    </xdr:from>
    <xdr:to>
      <xdr:col>16</xdr:col>
      <xdr:colOff>294900</xdr:colOff>
      <xdr:row>43</xdr:row>
      <xdr:rowOff>167399</xdr:rowOff>
    </xdr:to>
    <xdr:graphicFrame macro="">
      <xdr:nvGraphicFramePr>
        <xdr:cNvPr id="4" name="Chart 3">
          <a:extLst>
            <a:ext uri="{FF2B5EF4-FFF2-40B4-BE49-F238E27FC236}">
              <a16:creationId xmlns:a16="http://schemas.microsoft.com/office/drawing/2014/main" id="{95BE2B97-4F57-42B8-B145-22285117D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44</xdr:row>
      <xdr:rowOff>23812</xdr:rowOff>
    </xdr:from>
    <xdr:to>
      <xdr:col>6</xdr:col>
      <xdr:colOff>299663</xdr:colOff>
      <xdr:row>70</xdr:row>
      <xdr:rowOff>19762</xdr:rowOff>
    </xdr:to>
    <xdr:graphicFrame macro="">
      <xdr:nvGraphicFramePr>
        <xdr:cNvPr id="5" name="Chart 4">
          <a:extLst>
            <a:ext uri="{FF2B5EF4-FFF2-40B4-BE49-F238E27FC236}">
              <a16:creationId xmlns:a16="http://schemas.microsoft.com/office/drawing/2014/main" id="{8883AD4D-C081-46BF-945A-E9A1A737A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338138</xdr:colOff>
      <xdr:row>44</xdr:row>
      <xdr:rowOff>23812</xdr:rowOff>
    </xdr:from>
    <xdr:to>
      <xdr:col>16</xdr:col>
      <xdr:colOff>290138</xdr:colOff>
      <xdr:row>70</xdr:row>
      <xdr:rowOff>19762</xdr:rowOff>
    </xdr:to>
    <xdr:graphicFrame macro="">
      <xdr:nvGraphicFramePr>
        <xdr:cNvPr id="6" name="Chart 5">
          <a:extLst>
            <a:ext uri="{FF2B5EF4-FFF2-40B4-BE49-F238E27FC236}">
              <a16:creationId xmlns:a16="http://schemas.microsoft.com/office/drawing/2014/main" id="{340DD609-5DDD-4348-BC7B-CD870CACA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9524</xdr:colOff>
      <xdr:row>70</xdr:row>
      <xdr:rowOff>71437</xdr:rowOff>
    </xdr:from>
    <xdr:to>
      <xdr:col>6</xdr:col>
      <xdr:colOff>304424</xdr:colOff>
      <xdr:row>96</xdr:row>
      <xdr:rowOff>86437</xdr:rowOff>
    </xdr:to>
    <xdr:graphicFrame macro="">
      <xdr:nvGraphicFramePr>
        <xdr:cNvPr id="7" name="Chart 6">
          <a:extLst>
            <a:ext uri="{FF2B5EF4-FFF2-40B4-BE49-F238E27FC236}">
              <a16:creationId xmlns:a16="http://schemas.microsoft.com/office/drawing/2014/main" id="{D1CB3647-6BAD-4B1D-A939-6C024F89D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582084</xdr:colOff>
      <xdr:row>11</xdr:row>
      <xdr:rowOff>120651</xdr:rowOff>
    </xdr:from>
    <xdr:to>
      <xdr:col>4</xdr:col>
      <xdr:colOff>1020417</xdr:colOff>
      <xdr:row>28</xdr:row>
      <xdr:rowOff>50151</xdr:rowOff>
    </xdr:to>
    <xdr:graphicFrame macro="">
      <xdr:nvGraphicFramePr>
        <xdr:cNvPr id="2" name="Chart 1">
          <a:extLst>
            <a:ext uri="{FF2B5EF4-FFF2-40B4-BE49-F238E27FC236}">
              <a16:creationId xmlns:a16="http://schemas.microsoft.com/office/drawing/2014/main" id="{CFED4323-CAF7-4DAD-842C-B22DF97B82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137584</xdr:colOff>
      <xdr:row>3</xdr:row>
      <xdr:rowOff>14817</xdr:rowOff>
    </xdr:from>
    <xdr:to>
      <xdr:col>14</xdr:col>
      <xdr:colOff>194917</xdr:colOff>
      <xdr:row>9</xdr:row>
      <xdr:rowOff>748650</xdr:rowOff>
    </xdr:to>
    <xdr:graphicFrame macro="">
      <xdr:nvGraphicFramePr>
        <xdr:cNvPr id="3" name="Chart 2">
          <a:extLst>
            <a:ext uri="{FF2B5EF4-FFF2-40B4-BE49-F238E27FC236}">
              <a16:creationId xmlns:a16="http://schemas.microsoft.com/office/drawing/2014/main" id="{7DCE6D40-1A38-43D7-A66F-3D6087F34F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116417</xdr:colOff>
      <xdr:row>11</xdr:row>
      <xdr:rowOff>173566</xdr:rowOff>
    </xdr:from>
    <xdr:to>
      <xdr:col>14</xdr:col>
      <xdr:colOff>173750</xdr:colOff>
      <xdr:row>28</xdr:row>
      <xdr:rowOff>103066</xdr:rowOff>
    </xdr:to>
    <xdr:graphicFrame macro="">
      <xdr:nvGraphicFramePr>
        <xdr:cNvPr id="5" name="Chart 4">
          <a:extLst>
            <a:ext uri="{FF2B5EF4-FFF2-40B4-BE49-F238E27FC236}">
              <a16:creationId xmlns:a16="http://schemas.microsoft.com/office/drawing/2014/main" id="{2AC88932-8B89-44D0-A8B9-4CBC6BF83B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592668</xdr:colOff>
      <xdr:row>29</xdr:row>
      <xdr:rowOff>35983</xdr:rowOff>
    </xdr:from>
    <xdr:to>
      <xdr:col>4</xdr:col>
      <xdr:colOff>1031001</xdr:colOff>
      <xdr:row>45</xdr:row>
      <xdr:rowOff>155983</xdr:rowOff>
    </xdr:to>
    <xdr:graphicFrame macro="">
      <xdr:nvGraphicFramePr>
        <xdr:cNvPr id="6" name="Chart 5">
          <a:extLst>
            <a:ext uri="{FF2B5EF4-FFF2-40B4-BE49-F238E27FC236}">
              <a16:creationId xmlns:a16="http://schemas.microsoft.com/office/drawing/2014/main" id="{52A272A5-C1F6-48B5-BEEC-FC634D208A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105834</xdr:colOff>
      <xdr:row>29</xdr:row>
      <xdr:rowOff>88900</xdr:rowOff>
    </xdr:from>
    <xdr:to>
      <xdr:col>14</xdr:col>
      <xdr:colOff>163167</xdr:colOff>
      <xdr:row>46</xdr:row>
      <xdr:rowOff>18400</xdr:rowOff>
    </xdr:to>
    <xdr:graphicFrame macro="">
      <xdr:nvGraphicFramePr>
        <xdr:cNvPr id="7" name="Chart 6">
          <a:extLst>
            <a:ext uri="{FF2B5EF4-FFF2-40B4-BE49-F238E27FC236}">
              <a16:creationId xmlns:a16="http://schemas.microsoft.com/office/drawing/2014/main" id="{79363376-E4E6-40D4-A126-AC4159429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571501</xdr:colOff>
      <xdr:row>46</xdr:row>
      <xdr:rowOff>162984</xdr:rowOff>
    </xdr:from>
    <xdr:to>
      <xdr:col>4</xdr:col>
      <xdr:colOff>1009834</xdr:colOff>
      <xdr:row>63</xdr:row>
      <xdr:rowOff>121284</xdr:rowOff>
    </xdr:to>
    <xdr:graphicFrame macro="">
      <xdr:nvGraphicFramePr>
        <xdr:cNvPr id="8" name="Chart 7">
          <a:extLst>
            <a:ext uri="{FF2B5EF4-FFF2-40B4-BE49-F238E27FC236}">
              <a16:creationId xmlns:a16="http://schemas.microsoft.com/office/drawing/2014/main" id="{F2B818B8-A6FA-47FF-BC0F-71340F4552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105834</xdr:colOff>
      <xdr:row>46</xdr:row>
      <xdr:rowOff>173567</xdr:rowOff>
    </xdr:from>
    <xdr:to>
      <xdr:col>14</xdr:col>
      <xdr:colOff>163167</xdr:colOff>
      <xdr:row>63</xdr:row>
      <xdr:rowOff>131867</xdr:rowOff>
    </xdr:to>
    <xdr:graphicFrame macro="">
      <xdr:nvGraphicFramePr>
        <xdr:cNvPr id="9" name="Chart 8">
          <a:extLst>
            <a:ext uri="{FF2B5EF4-FFF2-40B4-BE49-F238E27FC236}">
              <a16:creationId xmlns:a16="http://schemas.microsoft.com/office/drawing/2014/main" id="{E342E879-B86D-4A49-840C-31DA177C3C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1058</xdr:colOff>
      <xdr:row>15</xdr:row>
      <xdr:rowOff>66216</xdr:rowOff>
    </xdr:from>
    <xdr:to>
      <xdr:col>6</xdr:col>
      <xdr:colOff>565380</xdr:colOff>
      <xdr:row>41</xdr:row>
      <xdr:rowOff>81216</xdr:rowOff>
    </xdr:to>
    <xdr:graphicFrame macro="">
      <xdr:nvGraphicFramePr>
        <xdr:cNvPr id="2" name="Chart 1">
          <a:extLst>
            <a:ext uri="{FF2B5EF4-FFF2-40B4-BE49-F238E27FC236}">
              <a16:creationId xmlns:a16="http://schemas.microsoft.com/office/drawing/2014/main" id="{D5A9606A-9CC0-4487-B320-B01AF9905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89958</xdr:colOff>
      <xdr:row>1</xdr:row>
      <xdr:rowOff>14816</xdr:rowOff>
    </xdr:from>
    <xdr:to>
      <xdr:col>17</xdr:col>
      <xdr:colOff>41958</xdr:colOff>
      <xdr:row>15</xdr:row>
      <xdr:rowOff>1241</xdr:rowOff>
    </xdr:to>
    <xdr:graphicFrame macro="">
      <xdr:nvGraphicFramePr>
        <xdr:cNvPr id="3" name="Chart 2">
          <a:extLst>
            <a:ext uri="{FF2B5EF4-FFF2-40B4-BE49-F238E27FC236}">
              <a16:creationId xmlns:a16="http://schemas.microsoft.com/office/drawing/2014/main" id="{C45386EE-5FA8-4BD1-9738-17A80AB27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102806</xdr:colOff>
      <xdr:row>15</xdr:row>
      <xdr:rowOff>64709</xdr:rowOff>
    </xdr:from>
    <xdr:to>
      <xdr:col>17</xdr:col>
      <xdr:colOff>27592</xdr:colOff>
      <xdr:row>41</xdr:row>
      <xdr:rowOff>79709</xdr:rowOff>
    </xdr:to>
    <xdr:graphicFrame macro="">
      <xdr:nvGraphicFramePr>
        <xdr:cNvPr id="4" name="Chart 3">
          <a:extLst>
            <a:ext uri="{FF2B5EF4-FFF2-40B4-BE49-F238E27FC236}">
              <a16:creationId xmlns:a16="http://schemas.microsoft.com/office/drawing/2014/main" id="{883BC475-D417-472D-AEC6-70928ABB1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2118</xdr:colOff>
      <xdr:row>41</xdr:row>
      <xdr:rowOff>158445</xdr:rowOff>
    </xdr:from>
    <xdr:to>
      <xdr:col>6</xdr:col>
      <xdr:colOff>566440</xdr:colOff>
      <xdr:row>67</xdr:row>
      <xdr:rowOff>173445</xdr:rowOff>
    </xdr:to>
    <xdr:graphicFrame macro="">
      <xdr:nvGraphicFramePr>
        <xdr:cNvPr id="5" name="Chart 4">
          <a:extLst>
            <a:ext uri="{FF2B5EF4-FFF2-40B4-BE49-F238E27FC236}">
              <a16:creationId xmlns:a16="http://schemas.microsoft.com/office/drawing/2014/main" id="{CB849542-9B76-4057-8BBE-5D9B95054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92222</xdr:colOff>
      <xdr:row>41</xdr:row>
      <xdr:rowOff>156933</xdr:rowOff>
    </xdr:from>
    <xdr:to>
      <xdr:col>17</xdr:col>
      <xdr:colOff>17008</xdr:colOff>
      <xdr:row>67</xdr:row>
      <xdr:rowOff>171933</xdr:rowOff>
    </xdr:to>
    <xdr:graphicFrame macro="">
      <xdr:nvGraphicFramePr>
        <xdr:cNvPr id="6" name="Chart 5">
          <a:extLst>
            <a:ext uri="{FF2B5EF4-FFF2-40B4-BE49-F238E27FC236}">
              <a16:creationId xmlns:a16="http://schemas.microsoft.com/office/drawing/2014/main" id="{EFC28FAD-3BE8-4790-9B1E-2BDD10024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xdr:colOff>
      <xdr:row>68</xdr:row>
      <xdr:rowOff>54117</xdr:rowOff>
    </xdr:from>
    <xdr:to>
      <xdr:col>6</xdr:col>
      <xdr:colOff>564323</xdr:colOff>
      <xdr:row>94</xdr:row>
      <xdr:rowOff>69117</xdr:rowOff>
    </xdr:to>
    <xdr:graphicFrame macro="">
      <xdr:nvGraphicFramePr>
        <xdr:cNvPr id="7" name="Chart 6">
          <a:extLst>
            <a:ext uri="{FF2B5EF4-FFF2-40B4-BE49-F238E27FC236}">
              <a16:creationId xmlns:a16="http://schemas.microsoft.com/office/drawing/2014/main" id="{3B0CDC11-8E74-47BD-86B6-3C93995FA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92220</xdr:colOff>
      <xdr:row>68</xdr:row>
      <xdr:rowOff>37485</xdr:rowOff>
    </xdr:from>
    <xdr:to>
      <xdr:col>17</xdr:col>
      <xdr:colOff>17006</xdr:colOff>
      <xdr:row>94</xdr:row>
      <xdr:rowOff>52485</xdr:rowOff>
    </xdr:to>
    <xdr:graphicFrame macro="">
      <xdr:nvGraphicFramePr>
        <xdr:cNvPr id="8" name="Chart 7">
          <a:extLst>
            <a:ext uri="{FF2B5EF4-FFF2-40B4-BE49-F238E27FC236}">
              <a16:creationId xmlns:a16="http://schemas.microsoft.com/office/drawing/2014/main" id="{21488275-2044-4942-AB34-0B921BB04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77390</xdr:colOff>
      <xdr:row>3</xdr:row>
      <xdr:rowOff>3572</xdr:rowOff>
    </xdr:from>
    <xdr:to>
      <xdr:col>14</xdr:col>
      <xdr:colOff>187640</xdr:colOff>
      <xdr:row>10</xdr:row>
      <xdr:rowOff>342872</xdr:rowOff>
    </xdr:to>
    <xdr:graphicFrame macro="">
      <xdr:nvGraphicFramePr>
        <xdr:cNvPr id="2" name="Chart 1">
          <a:extLst>
            <a:ext uri="{FF2B5EF4-FFF2-40B4-BE49-F238E27FC236}">
              <a16:creationId xmlns:a16="http://schemas.microsoft.com/office/drawing/2014/main" id="{0D76A49C-61C8-4E1C-911B-F5B20C31D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11</xdr:row>
      <xdr:rowOff>217884</xdr:rowOff>
    </xdr:from>
    <xdr:to>
      <xdr:col>5</xdr:col>
      <xdr:colOff>485297</xdr:colOff>
      <xdr:row>19</xdr:row>
      <xdr:rowOff>366684</xdr:rowOff>
    </xdr:to>
    <xdr:graphicFrame macro="">
      <xdr:nvGraphicFramePr>
        <xdr:cNvPr id="3" name="Chart 2">
          <a:extLst>
            <a:ext uri="{FF2B5EF4-FFF2-40B4-BE49-F238E27FC236}">
              <a16:creationId xmlns:a16="http://schemas.microsoft.com/office/drawing/2014/main" id="{3BA612B8-0834-48D9-9926-EE928EF0A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65483</xdr:colOff>
      <xdr:row>11</xdr:row>
      <xdr:rowOff>217884</xdr:rowOff>
    </xdr:from>
    <xdr:to>
      <xdr:col>14</xdr:col>
      <xdr:colOff>175733</xdr:colOff>
      <xdr:row>19</xdr:row>
      <xdr:rowOff>366684</xdr:rowOff>
    </xdr:to>
    <xdr:graphicFrame macro="">
      <xdr:nvGraphicFramePr>
        <xdr:cNvPr id="4" name="Chart 3">
          <a:extLst>
            <a:ext uri="{FF2B5EF4-FFF2-40B4-BE49-F238E27FC236}">
              <a16:creationId xmlns:a16="http://schemas.microsoft.com/office/drawing/2014/main" id="{7418AE71-9290-4794-ACF6-FA6CB46501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289322</xdr:rowOff>
    </xdr:from>
    <xdr:to>
      <xdr:col>5</xdr:col>
      <xdr:colOff>473391</xdr:colOff>
      <xdr:row>29</xdr:row>
      <xdr:rowOff>57122</xdr:rowOff>
    </xdr:to>
    <xdr:graphicFrame macro="">
      <xdr:nvGraphicFramePr>
        <xdr:cNvPr id="5" name="Chart 4">
          <a:extLst>
            <a:ext uri="{FF2B5EF4-FFF2-40B4-BE49-F238E27FC236}">
              <a16:creationId xmlns:a16="http://schemas.microsoft.com/office/drawing/2014/main" id="{4DB24CAD-E874-4370-AC2D-8CC4A07C62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53577</xdr:colOff>
      <xdr:row>20</xdr:row>
      <xdr:rowOff>301228</xdr:rowOff>
    </xdr:from>
    <xdr:to>
      <xdr:col>14</xdr:col>
      <xdr:colOff>163827</xdr:colOff>
      <xdr:row>29</xdr:row>
      <xdr:rowOff>69028</xdr:rowOff>
    </xdr:to>
    <xdr:graphicFrame macro="">
      <xdr:nvGraphicFramePr>
        <xdr:cNvPr id="6" name="Chart 5">
          <a:extLst>
            <a:ext uri="{FF2B5EF4-FFF2-40B4-BE49-F238E27FC236}">
              <a16:creationId xmlns:a16="http://schemas.microsoft.com/office/drawing/2014/main" id="{820CDBF0-970B-46D3-AA88-BC6AB073F3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29</xdr:row>
      <xdr:rowOff>301228</xdr:rowOff>
    </xdr:from>
    <xdr:to>
      <xdr:col>5</xdr:col>
      <xdr:colOff>497203</xdr:colOff>
      <xdr:row>39</xdr:row>
      <xdr:rowOff>69028</xdr:rowOff>
    </xdr:to>
    <xdr:graphicFrame macro="">
      <xdr:nvGraphicFramePr>
        <xdr:cNvPr id="7" name="Chart 6">
          <a:extLst>
            <a:ext uri="{FF2B5EF4-FFF2-40B4-BE49-F238E27FC236}">
              <a16:creationId xmlns:a16="http://schemas.microsoft.com/office/drawing/2014/main" id="{6448FF07-C2EB-4E29-830E-C9055DEC8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53578</xdr:colOff>
      <xdr:row>29</xdr:row>
      <xdr:rowOff>313134</xdr:rowOff>
    </xdr:from>
    <xdr:to>
      <xdr:col>14</xdr:col>
      <xdr:colOff>163828</xdr:colOff>
      <xdr:row>39</xdr:row>
      <xdr:rowOff>80934</xdr:rowOff>
    </xdr:to>
    <xdr:graphicFrame macro="">
      <xdr:nvGraphicFramePr>
        <xdr:cNvPr id="8" name="Chart 7">
          <a:extLst>
            <a:ext uri="{FF2B5EF4-FFF2-40B4-BE49-F238E27FC236}">
              <a16:creationId xmlns:a16="http://schemas.microsoft.com/office/drawing/2014/main" id="{EC6D7DEE-FA33-4AE4-AEB5-76EF977341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410765</xdr:colOff>
      <xdr:row>1</xdr:row>
      <xdr:rowOff>3572</xdr:rowOff>
    </xdr:from>
    <xdr:to>
      <xdr:col>17</xdr:col>
      <xdr:colOff>362765</xdr:colOff>
      <xdr:row>14</xdr:row>
      <xdr:rowOff>151922</xdr:rowOff>
    </xdr:to>
    <xdr:graphicFrame macro="">
      <xdr:nvGraphicFramePr>
        <xdr:cNvPr id="2" name="Chart 1">
          <a:extLst>
            <a:ext uri="{FF2B5EF4-FFF2-40B4-BE49-F238E27FC236}">
              <a16:creationId xmlns:a16="http://schemas.microsoft.com/office/drawing/2014/main" id="{9D13D9A7-FBFA-4231-A69B-CBA1D29D3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342899</xdr:colOff>
      <xdr:row>14</xdr:row>
      <xdr:rowOff>198834</xdr:rowOff>
    </xdr:from>
    <xdr:to>
      <xdr:col>7</xdr:col>
      <xdr:colOff>361574</xdr:colOff>
      <xdr:row>27</xdr:row>
      <xdr:rowOff>213834</xdr:rowOff>
    </xdr:to>
    <xdr:graphicFrame macro="">
      <xdr:nvGraphicFramePr>
        <xdr:cNvPr id="3" name="Chart 2">
          <a:extLst>
            <a:ext uri="{FF2B5EF4-FFF2-40B4-BE49-F238E27FC236}">
              <a16:creationId xmlns:a16="http://schemas.microsoft.com/office/drawing/2014/main" id="{5F910A1B-1EBA-4A0C-8122-DF391244A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427433</xdr:colOff>
      <xdr:row>14</xdr:row>
      <xdr:rowOff>198834</xdr:rowOff>
    </xdr:from>
    <xdr:to>
      <xdr:col>17</xdr:col>
      <xdr:colOff>379433</xdr:colOff>
      <xdr:row>27</xdr:row>
      <xdr:rowOff>213834</xdr:rowOff>
    </xdr:to>
    <xdr:graphicFrame macro="">
      <xdr:nvGraphicFramePr>
        <xdr:cNvPr id="4" name="Chart 3">
          <a:extLst>
            <a:ext uri="{FF2B5EF4-FFF2-40B4-BE49-F238E27FC236}">
              <a16:creationId xmlns:a16="http://schemas.microsoft.com/office/drawing/2014/main" id="{B903ED51-2422-4A82-B048-0D1F31AE9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333374</xdr:colOff>
      <xdr:row>27</xdr:row>
      <xdr:rowOff>279797</xdr:rowOff>
    </xdr:from>
    <xdr:to>
      <xdr:col>7</xdr:col>
      <xdr:colOff>352049</xdr:colOff>
      <xdr:row>44</xdr:row>
      <xdr:rowOff>104297</xdr:rowOff>
    </xdr:to>
    <xdr:graphicFrame macro="">
      <xdr:nvGraphicFramePr>
        <xdr:cNvPr id="5" name="Chart 4">
          <a:extLst>
            <a:ext uri="{FF2B5EF4-FFF2-40B4-BE49-F238E27FC236}">
              <a16:creationId xmlns:a16="http://schemas.microsoft.com/office/drawing/2014/main" id="{C60E9C14-A5EA-4A01-B327-890423490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425052</xdr:colOff>
      <xdr:row>27</xdr:row>
      <xdr:rowOff>272653</xdr:rowOff>
    </xdr:from>
    <xdr:to>
      <xdr:col>17</xdr:col>
      <xdr:colOff>377052</xdr:colOff>
      <xdr:row>44</xdr:row>
      <xdr:rowOff>97153</xdr:rowOff>
    </xdr:to>
    <xdr:graphicFrame macro="">
      <xdr:nvGraphicFramePr>
        <xdr:cNvPr id="6" name="Chart 5">
          <a:extLst>
            <a:ext uri="{FF2B5EF4-FFF2-40B4-BE49-F238E27FC236}">
              <a16:creationId xmlns:a16="http://schemas.microsoft.com/office/drawing/2014/main" id="{38C3F001-ED80-4CDB-BB2C-81045FE22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323849</xdr:colOff>
      <xdr:row>44</xdr:row>
      <xdr:rowOff>139303</xdr:rowOff>
    </xdr:from>
    <xdr:to>
      <xdr:col>7</xdr:col>
      <xdr:colOff>342524</xdr:colOff>
      <xdr:row>70</xdr:row>
      <xdr:rowOff>154303</xdr:rowOff>
    </xdr:to>
    <xdr:graphicFrame macro="">
      <xdr:nvGraphicFramePr>
        <xdr:cNvPr id="7" name="Chart 6">
          <a:extLst>
            <a:ext uri="{FF2B5EF4-FFF2-40B4-BE49-F238E27FC236}">
              <a16:creationId xmlns:a16="http://schemas.microsoft.com/office/drawing/2014/main" id="{11A06E18-9EA1-4AF8-9A6B-91F9CF55E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406003</xdr:colOff>
      <xdr:row>44</xdr:row>
      <xdr:rowOff>132159</xdr:rowOff>
    </xdr:from>
    <xdr:to>
      <xdr:col>17</xdr:col>
      <xdr:colOff>358003</xdr:colOff>
      <xdr:row>70</xdr:row>
      <xdr:rowOff>147159</xdr:rowOff>
    </xdr:to>
    <xdr:graphicFrame macro="">
      <xdr:nvGraphicFramePr>
        <xdr:cNvPr id="8" name="Chart 7">
          <a:extLst>
            <a:ext uri="{FF2B5EF4-FFF2-40B4-BE49-F238E27FC236}">
              <a16:creationId xmlns:a16="http://schemas.microsoft.com/office/drawing/2014/main" id="{0FAA02E4-B599-4F24-B5B9-4EA34816D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553640</xdr:colOff>
      <xdr:row>3</xdr:row>
      <xdr:rowOff>15477</xdr:rowOff>
    </xdr:from>
    <xdr:to>
      <xdr:col>14</xdr:col>
      <xdr:colOff>56671</xdr:colOff>
      <xdr:row>10</xdr:row>
      <xdr:rowOff>354777</xdr:rowOff>
    </xdr:to>
    <xdr:graphicFrame macro="">
      <xdr:nvGraphicFramePr>
        <xdr:cNvPr id="2" name="Chart 1">
          <a:extLst>
            <a:ext uri="{FF2B5EF4-FFF2-40B4-BE49-F238E27FC236}">
              <a16:creationId xmlns:a16="http://schemas.microsoft.com/office/drawing/2014/main" id="{DAD31A92-C31C-4188-98ED-E76D405455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11</xdr:row>
      <xdr:rowOff>182165</xdr:rowOff>
    </xdr:from>
    <xdr:to>
      <xdr:col>5</xdr:col>
      <xdr:colOff>56672</xdr:colOff>
      <xdr:row>19</xdr:row>
      <xdr:rowOff>330965</xdr:rowOff>
    </xdr:to>
    <xdr:graphicFrame macro="">
      <xdr:nvGraphicFramePr>
        <xdr:cNvPr id="3" name="Chart 2">
          <a:extLst>
            <a:ext uri="{FF2B5EF4-FFF2-40B4-BE49-F238E27FC236}">
              <a16:creationId xmlns:a16="http://schemas.microsoft.com/office/drawing/2014/main" id="{6ECD5525-27F6-455B-93DE-30BD245B32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541735</xdr:colOff>
      <xdr:row>11</xdr:row>
      <xdr:rowOff>194071</xdr:rowOff>
    </xdr:from>
    <xdr:to>
      <xdr:col>14</xdr:col>
      <xdr:colOff>44766</xdr:colOff>
      <xdr:row>19</xdr:row>
      <xdr:rowOff>342871</xdr:rowOff>
    </xdr:to>
    <xdr:graphicFrame macro="">
      <xdr:nvGraphicFramePr>
        <xdr:cNvPr id="4" name="Chart 3">
          <a:extLst>
            <a:ext uri="{FF2B5EF4-FFF2-40B4-BE49-F238E27FC236}">
              <a16:creationId xmlns:a16="http://schemas.microsoft.com/office/drawing/2014/main" id="{7531ECDC-E777-4878-B119-90730B057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229790</xdr:rowOff>
    </xdr:from>
    <xdr:to>
      <xdr:col>5</xdr:col>
      <xdr:colOff>20953</xdr:colOff>
      <xdr:row>28</xdr:row>
      <xdr:rowOff>378590</xdr:rowOff>
    </xdr:to>
    <xdr:graphicFrame macro="">
      <xdr:nvGraphicFramePr>
        <xdr:cNvPr id="5" name="Chart 4">
          <a:extLst>
            <a:ext uri="{FF2B5EF4-FFF2-40B4-BE49-F238E27FC236}">
              <a16:creationId xmlns:a16="http://schemas.microsoft.com/office/drawing/2014/main" id="{CA84E949-CDED-4EFF-BDE8-5731332CF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541734</xdr:colOff>
      <xdr:row>20</xdr:row>
      <xdr:rowOff>241696</xdr:rowOff>
    </xdr:from>
    <xdr:to>
      <xdr:col>14</xdr:col>
      <xdr:colOff>44765</xdr:colOff>
      <xdr:row>29</xdr:row>
      <xdr:rowOff>9496</xdr:rowOff>
    </xdr:to>
    <xdr:graphicFrame macro="">
      <xdr:nvGraphicFramePr>
        <xdr:cNvPr id="6" name="Chart 5">
          <a:extLst>
            <a:ext uri="{FF2B5EF4-FFF2-40B4-BE49-F238E27FC236}">
              <a16:creationId xmlns:a16="http://schemas.microsoft.com/office/drawing/2014/main" id="{A37F70B0-5D74-41F7-8E4D-747FD87D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29</xdr:row>
      <xdr:rowOff>325040</xdr:rowOff>
    </xdr:from>
    <xdr:to>
      <xdr:col>5</xdr:col>
      <xdr:colOff>32859</xdr:colOff>
      <xdr:row>44</xdr:row>
      <xdr:rowOff>92840</xdr:rowOff>
    </xdr:to>
    <xdr:graphicFrame macro="">
      <xdr:nvGraphicFramePr>
        <xdr:cNvPr id="7" name="Chart 6">
          <a:extLst>
            <a:ext uri="{FF2B5EF4-FFF2-40B4-BE49-F238E27FC236}">
              <a16:creationId xmlns:a16="http://schemas.microsoft.com/office/drawing/2014/main" id="{EE7CD96B-F0C8-4156-941F-F8900AC52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0"/>
  <sheetViews>
    <sheetView tabSelected="1" workbookViewId="0">
      <selection activeCell="C3" sqref="C3"/>
    </sheetView>
  </sheetViews>
  <sheetFormatPr defaultColWidth="9.140625" defaultRowHeight="18.75"/>
  <cols>
    <col min="1" max="2" width="9.140625" style="69"/>
    <col min="3" max="3" width="48.140625" style="69" customWidth="1"/>
    <col min="4" max="4" width="8.85546875" style="69" customWidth="1"/>
    <col min="5" max="16384" width="9.140625" style="69"/>
  </cols>
  <sheetData>
    <row r="1" spans="2:14" ht="19.5" thickBot="1"/>
    <row r="2" spans="2:14">
      <c r="B2" s="70"/>
      <c r="C2" s="71"/>
      <c r="D2" s="71"/>
      <c r="E2" s="71"/>
      <c r="F2" s="71"/>
      <c r="G2" s="71"/>
      <c r="H2" s="71"/>
      <c r="I2" s="71"/>
      <c r="J2" s="71"/>
      <c r="K2" s="71"/>
      <c r="L2" s="71"/>
      <c r="M2" s="71"/>
      <c r="N2" s="72"/>
    </row>
    <row r="3" spans="2:14" ht="21" customHeight="1">
      <c r="B3" s="73"/>
      <c r="C3" s="69" t="s">
        <v>305</v>
      </c>
      <c r="N3" s="74"/>
    </row>
    <row r="4" spans="2:14" ht="21" customHeight="1">
      <c r="B4" s="73"/>
      <c r="N4" s="74"/>
    </row>
    <row r="5" spans="2:14" ht="40.5" customHeight="1">
      <c r="B5" s="73"/>
      <c r="C5" s="87" t="s">
        <v>317</v>
      </c>
      <c r="D5" s="87"/>
      <c r="E5" s="87"/>
      <c r="F5" s="87"/>
      <c r="G5" s="87"/>
      <c r="H5" s="87"/>
      <c r="I5" s="87"/>
      <c r="J5" s="87"/>
      <c r="K5" s="87"/>
      <c r="L5" s="87"/>
      <c r="M5" s="87"/>
      <c r="N5" s="74"/>
    </row>
    <row r="6" spans="2:14" ht="15.75" customHeight="1">
      <c r="B6" s="73"/>
      <c r="C6" s="75"/>
      <c r="D6" s="75"/>
      <c r="E6" s="75"/>
      <c r="F6" s="75"/>
      <c r="G6" s="75"/>
      <c r="H6" s="75"/>
      <c r="I6" s="75"/>
      <c r="J6" s="75"/>
      <c r="K6" s="75"/>
      <c r="L6" s="75"/>
      <c r="M6" s="75"/>
      <c r="N6" s="74"/>
    </row>
    <row r="7" spans="2:14" ht="21" customHeight="1">
      <c r="B7" s="73"/>
      <c r="C7" s="88" t="s">
        <v>306</v>
      </c>
      <c r="D7" s="88"/>
      <c r="E7" s="88"/>
      <c r="F7" s="88"/>
      <c r="G7" s="88"/>
      <c r="H7" s="88"/>
      <c r="I7" s="88"/>
      <c r="J7" s="88"/>
      <c r="K7" s="88"/>
      <c r="L7" s="88"/>
      <c r="M7" s="88"/>
      <c r="N7" s="74"/>
    </row>
    <row r="8" spans="2:14" ht="12" customHeight="1">
      <c r="B8" s="73"/>
      <c r="C8" s="88"/>
      <c r="D8" s="88"/>
      <c r="E8" s="88"/>
      <c r="F8" s="88"/>
      <c r="G8" s="88"/>
      <c r="H8" s="88"/>
      <c r="I8" s="88"/>
      <c r="J8" s="88"/>
      <c r="K8" s="88"/>
      <c r="L8" s="88"/>
      <c r="M8" s="88"/>
      <c r="N8" s="74"/>
    </row>
    <row r="9" spans="2:14" ht="12" customHeight="1">
      <c r="B9" s="73"/>
      <c r="N9" s="74"/>
    </row>
    <row r="10" spans="2:14" ht="27" customHeight="1">
      <c r="B10" s="73"/>
      <c r="C10" s="89" t="s">
        <v>307</v>
      </c>
      <c r="D10" s="89"/>
      <c r="E10" s="89"/>
      <c r="F10" s="89"/>
      <c r="G10" s="89"/>
      <c r="H10" s="89"/>
      <c r="I10" s="89"/>
      <c r="J10" s="89"/>
      <c r="K10" s="89"/>
      <c r="L10" s="89"/>
      <c r="M10" s="89"/>
      <c r="N10" s="74"/>
    </row>
    <row r="11" spans="2:14" ht="50.1" customHeight="1">
      <c r="B11" s="73"/>
      <c r="C11" s="90" t="s">
        <v>308</v>
      </c>
      <c r="D11" s="90"/>
      <c r="E11" s="90"/>
      <c r="F11" s="90"/>
      <c r="G11" s="90"/>
      <c r="H11" s="90"/>
      <c r="I11" s="90"/>
      <c r="J11" s="90"/>
      <c r="K11" s="90"/>
      <c r="L11" s="90"/>
      <c r="M11" s="90"/>
      <c r="N11" s="74"/>
    </row>
    <row r="12" spans="2:14" ht="57.95" customHeight="1">
      <c r="B12" s="73"/>
      <c r="C12" s="90" t="s">
        <v>309</v>
      </c>
      <c r="D12" s="90"/>
      <c r="E12" s="90"/>
      <c r="F12" s="90"/>
      <c r="G12" s="90"/>
      <c r="H12" s="90"/>
      <c r="I12" s="90"/>
      <c r="J12" s="90"/>
      <c r="K12" s="90"/>
      <c r="L12" s="90"/>
      <c r="M12" s="90"/>
      <c r="N12" s="74"/>
    </row>
    <row r="13" spans="2:14" ht="29.25" customHeight="1">
      <c r="B13" s="73"/>
      <c r="C13" s="90" t="s">
        <v>310</v>
      </c>
      <c r="D13" s="90"/>
      <c r="E13" s="90"/>
      <c r="F13" s="90"/>
      <c r="G13" s="90"/>
      <c r="H13" s="90"/>
      <c r="I13" s="90"/>
      <c r="J13" s="90"/>
      <c r="K13" s="90"/>
      <c r="L13" s="90"/>
      <c r="M13" s="90"/>
      <c r="N13" s="74"/>
    </row>
    <row r="14" spans="2:14" ht="26.25" customHeight="1">
      <c r="B14" s="73"/>
      <c r="C14" s="87" t="s">
        <v>311</v>
      </c>
      <c r="D14" s="87"/>
      <c r="E14" s="87"/>
      <c r="F14" s="87"/>
      <c r="G14" s="87"/>
      <c r="H14" s="87"/>
      <c r="I14" s="87"/>
      <c r="J14" s="87"/>
      <c r="K14" s="87"/>
      <c r="L14" s="87"/>
      <c r="N14" s="74"/>
    </row>
    <row r="15" spans="2:14" ht="33.75" customHeight="1">
      <c r="B15" s="73"/>
      <c r="C15" s="87"/>
      <c r="D15" s="87"/>
      <c r="E15" s="87"/>
      <c r="F15" s="87"/>
      <c r="G15" s="87"/>
      <c r="H15" s="87"/>
      <c r="I15" s="87"/>
      <c r="J15" s="87"/>
      <c r="K15" s="87"/>
      <c r="L15" s="87"/>
      <c r="N15" s="74"/>
    </row>
    <row r="16" spans="2:14" ht="21" customHeight="1">
      <c r="B16" s="73"/>
      <c r="C16" s="91" t="s">
        <v>318</v>
      </c>
      <c r="D16" s="91"/>
      <c r="E16" s="91"/>
      <c r="F16" s="91"/>
      <c r="G16" s="91"/>
      <c r="H16" s="91"/>
      <c r="I16" s="91"/>
      <c r="J16" s="91"/>
      <c r="K16" s="91"/>
      <c r="L16" s="91"/>
      <c r="M16" s="91"/>
      <c r="N16" s="74"/>
    </row>
    <row r="17" spans="2:14">
      <c r="B17" s="73"/>
      <c r="C17" s="91"/>
      <c r="D17" s="91"/>
      <c r="E17" s="91"/>
      <c r="F17" s="91"/>
      <c r="G17" s="91"/>
      <c r="H17" s="91"/>
      <c r="I17" s="91"/>
      <c r="J17" s="91"/>
      <c r="K17" s="91"/>
      <c r="L17" s="91"/>
      <c r="M17" s="91"/>
      <c r="N17" s="74"/>
    </row>
    <row r="18" spans="2:14">
      <c r="B18" s="73"/>
      <c r="C18" s="76"/>
      <c r="D18" s="76"/>
      <c r="E18" s="76"/>
      <c r="F18" s="76"/>
      <c r="G18" s="76"/>
      <c r="H18" s="76"/>
      <c r="I18" s="76"/>
      <c r="J18" s="76"/>
      <c r="K18" s="76"/>
      <c r="L18" s="76"/>
      <c r="M18" s="76"/>
      <c r="N18" s="74"/>
    </row>
    <row r="19" spans="2:14" ht="107.25" customHeight="1">
      <c r="B19" s="73"/>
      <c r="C19" s="92" t="s">
        <v>312</v>
      </c>
      <c r="D19" s="92"/>
      <c r="E19" s="92"/>
      <c r="F19" s="92"/>
      <c r="G19" s="92"/>
      <c r="H19" s="92"/>
      <c r="I19" s="92"/>
      <c r="J19" s="92"/>
      <c r="K19" s="92"/>
      <c r="L19" s="92"/>
      <c r="M19" s="92"/>
      <c r="N19" s="74"/>
    </row>
    <row r="20" spans="2:14" ht="21" customHeight="1">
      <c r="B20" s="73"/>
      <c r="C20" s="89" t="s">
        <v>313</v>
      </c>
      <c r="D20" s="89"/>
      <c r="E20" s="89"/>
      <c r="F20" s="89"/>
      <c r="G20" s="89"/>
      <c r="H20" s="89"/>
      <c r="I20" s="89"/>
      <c r="J20" s="89"/>
      <c r="K20" s="89"/>
      <c r="L20" s="89"/>
      <c r="M20" s="89"/>
      <c r="N20" s="74"/>
    </row>
    <row r="21" spans="2:14" ht="43.5" customHeight="1">
      <c r="B21" s="73"/>
      <c r="C21" s="89"/>
      <c r="D21" s="89"/>
      <c r="E21" s="89"/>
      <c r="F21" s="89"/>
      <c r="G21" s="89"/>
      <c r="H21" s="89"/>
      <c r="I21" s="89"/>
      <c r="J21" s="89"/>
      <c r="K21" s="89"/>
      <c r="L21" s="89"/>
      <c r="M21" s="89"/>
      <c r="N21" s="74"/>
    </row>
    <row r="22" spans="2:14" ht="13.5" customHeight="1">
      <c r="B22" s="73"/>
      <c r="C22" s="93"/>
      <c r="D22" s="93"/>
      <c r="E22" s="93"/>
      <c r="F22" s="93"/>
      <c r="G22" s="93"/>
      <c r="H22" s="93"/>
      <c r="I22" s="93"/>
      <c r="J22" s="93"/>
      <c r="K22" s="93"/>
      <c r="L22" s="93"/>
      <c r="M22" s="93"/>
      <c r="N22" s="74"/>
    </row>
    <row r="23" spans="2:14" ht="94.5" customHeight="1">
      <c r="B23" s="73"/>
      <c r="C23" s="87" t="s">
        <v>314</v>
      </c>
      <c r="D23" s="87"/>
      <c r="E23" s="87"/>
      <c r="F23" s="87"/>
      <c r="G23" s="87"/>
      <c r="H23" s="87"/>
      <c r="I23" s="87"/>
      <c r="J23" s="87"/>
      <c r="K23" s="87"/>
      <c r="L23" s="87"/>
      <c r="M23" s="87"/>
      <c r="N23" s="74"/>
    </row>
    <row r="24" spans="2:14" ht="7.5" customHeight="1">
      <c r="B24" s="73"/>
      <c r="M24" s="77"/>
      <c r="N24" s="74"/>
    </row>
    <row r="25" spans="2:14" s="80" customFormat="1" ht="34.5" customHeight="1">
      <c r="B25" s="78"/>
      <c r="C25" s="90" t="s">
        <v>315</v>
      </c>
      <c r="D25" s="90"/>
      <c r="E25" s="90"/>
      <c r="F25" s="90"/>
      <c r="G25" s="90"/>
      <c r="H25" s="90"/>
      <c r="I25" s="90"/>
      <c r="J25" s="90"/>
      <c r="K25" s="90"/>
      <c r="L25" s="90"/>
      <c r="M25" s="90"/>
      <c r="N25" s="79"/>
    </row>
    <row r="26" spans="2:14" ht="63.75" customHeight="1">
      <c r="B26" s="73"/>
      <c r="C26" s="87" t="s">
        <v>319</v>
      </c>
      <c r="D26" s="87"/>
      <c r="E26" s="87"/>
      <c r="F26" s="87"/>
      <c r="G26" s="87"/>
      <c r="H26" s="87"/>
      <c r="I26" s="87"/>
      <c r="J26" s="87"/>
      <c r="K26" s="87"/>
      <c r="L26" s="87"/>
      <c r="M26" s="87"/>
      <c r="N26" s="74"/>
    </row>
    <row r="27" spans="2:14" hidden="1">
      <c r="B27" s="73"/>
      <c r="C27" s="87"/>
      <c r="D27" s="87"/>
      <c r="E27" s="87"/>
      <c r="F27" s="87"/>
      <c r="G27" s="87"/>
      <c r="H27" s="87"/>
      <c r="I27" s="87"/>
      <c r="J27" s="87"/>
      <c r="K27" s="87"/>
      <c r="L27" s="87"/>
      <c r="M27" s="87"/>
      <c r="N27" s="74"/>
    </row>
    <row r="28" spans="2:14" ht="15" hidden="1" customHeight="1">
      <c r="B28" s="73"/>
      <c r="N28" s="74"/>
    </row>
    <row r="29" spans="2:14" ht="34.5" hidden="1" customHeight="1">
      <c r="B29" s="73"/>
      <c r="C29" s="87"/>
      <c r="D29" s="87"/>
      <c r="E29" s="87"/>
      <c r="F29" s="87"/>
      <c r="G29" s="87"/>
      <c r="H29" s="87"/>
      <c r="I29" s="87"/>
      <c r="J29" s="87"/>
      <c r="K29" s="87"/>
      <c r="L29" s="87"/>
      <c r="M29" s="87"/>
      <c r="N29" s="74"/>
    </row>
    <row r="30" spans="2:14" ht="12.6" hidden="1" customHeight="1">
      <c r="B30" s="73"/>
      <c r="N30" s="74"/>
    </row>
    <row r="31" spans="2:14" ht="21" hidden="1" customHeight="1">
      <c r="B31" s="73"/>
      <c r="N31" s="74"/>
    </row>
    <row r="32" spans="2:14" ht="14.1" hidden="1" customHeight="1">
      <c r="B32" s="73"/>
      <c r="N32" s="74"/>
    </row>
    <row r="33" spans="2:14" ht="21" hidden="1" customHeight="1">
      <c r="B33" s="73"/>
      <c r="C33" s="86"/>
      <c r="D33" s="86"/>
      <c r="E33" s="86"/>
      <c r="F33" s="86"/>
      <c r="G33" s="86"/>
      <c r="H33" s="86"/>
      <c r="I33" s="86"/>
      <c r="J33" s="86"/>
      <c r="K33" s="86"/>
      <c r="L33" s="86"/>
      <c r="M33" s="86"/>
      <c r="N33" s="74"/>
    </row>
    <row r="34" spans="2:14" ht="12.75" customHeight="1">
      <c r="B34" s="73"/>
      <c r="N34" s="74"/>
    </row>
    <row r="35" spans="2:14">
      <c r="B35" s="73"/>
      <c r="C35" s="87" t="s">
        <v>316</v>
      </c>
      <c r="D35" s="87"/>
      <c r="E35" s="87"/>
      <c r="F35" s="87"/>
      <c r="G35" s="87"/>
      <c r="H35" s="87"/>
      <c r="I35" s="87"/>
      <c r="J35" s="87"/>
      <c r="K35" s="87"/>
      <c r="L35" s="87"/>
      <c r="M35" s="87"/>
      <c r="N35" s="74"/>
    </row>
    <row r="36" spans="2:14">
      <c r="B36" s="73"/>
      <c r="N36" s="74"/>
    </row>
    <row r="37" spans="2:14" ht="34.5">
      <c r="B37" s="73"/>
      <c r="C37" s="81" t="s">
        <v>300</v>
      </c>
      <c r="N37" s="74"/>
    </row>
    <row r="38" spans="2:14">
      <c r="B38" s="73"/>
      <c r="C38" s="82"/>
      <c r="N38" s="74"/>
    </row>
    <row r="39" spans="2:14">
      <c r="B39" s="73"/>
      <c r="C39" s="81" t="s">
        <v>287</v>
      </c>
      <c r="N39" s="74"/>
    </row>
    <row r="40" spans="2:14">
      <c r="B40" s="73"/>
      <c r="C40" s="82"/>
      <c r="N40" s="74"/>
    </row>
    <row r="41" spans="2:14">
      <c r="B41" s="73"/>
      <c r="C41" s="81" t="s">
        <v>295</v>
      </c>
      <c r="N41" s="74"/>
    </row>
    <row r="42" spans="2:14">
      <c r="B42" s="73"/>
      <c r="C42" s="82"/>
      <c r="N42" s="74"/>
    </row>
    <row r="43" spans="2:14">
      <c r="B43" s="73"/>
      <c r="C43" s="81" t="s">
        <v>302</v>
      </c>
      <c r="N43" s="74"/>
    </row>
    <row r="44" spans="2:14">
      <c r="B44" s="73"/>
      <c r="C44" s="82"/>
      <c r="N44" s="74"/>
    </row>
    <row r="45" spans="2:14">
      <c r="B45" s="73"/>
      <c r="C45" s="81" t="s">
        <v>303</v>
      </c>
      <c r="N45" s="74"/>
    </row>
    <row r="46" spans="2:14">
      <c r="B46" s="73"/>
      <c r="C46" s="82"/>
      <c r="N46" s="74"/>
    </row>
    <row r="47" spans="2:14">
      <c r="B47" s="73"/>
      <c r="C47" s="81" t="s">
        <v>291</v>
      </c>
      <c r="N47" s="74"/>
    </row>
    <row r="48" spans="2:14">
      <c r="B48" s="73"/>
      <c r="C48" s="82"/>
      <c r="N48" s="74"/>
    </row>
    <row r="49" spans="2:14">
      <c r="B49" s="73"/>
      <c r="C49" s="81" t="s">
        <v>292</v>
      </c>
      <c r="N49" s="74"/>
    </row>
    <row r="50" spans="2:14" ht="19.5" thickBot="1">
      <c r="B50" s="83"/>
      <c r="C50" s="84"/>
      <c r="D50" s="84"/>
      <c r="E50" s="84"/>
      <c r="F50" s="84"/>
      <c r="G50" s="84"/>
      <c r="H50" s="84"/>
      <c r="I50" s="84"/>
      <c r="J50" s="84"/>
      <c r="K50" s="84"/>
      <c r="L50" s="84"/>
      <c r="M50" s="84"/>
      <c r="N50" s="85"/>
    </row>
  </sheetData>
  <mergeCells count="17">
    <mergeCell ref="C35:M35"/>
    <mergeCell ref="C12:M12"/>
    <mergeCell ref="C13:M13"/>
    <mergeCell ref="C14:L15"/>
    <mergeCell ref="C16:M17"/>
    <mergeCell ref="C19:M19"/>
    <mergeCell ref="C20:M22"/>
    <mergeCell ref="C26:M26"/>
    <mergeCell ref="C23:M23"/>
    <mergeCell ref="C25:M25"/>
    <mergeCell ref="C27:M27"/>
    <mergeCell ref="C29:M29"/>
    <mergeCell ref="C33:M33"/>
    <mergeCell ref="C5:M5"/>
    <mergeCell ref="C7:M8"/>
    <mergeCell ref="C10:M10"/>
    <mergeCell ref="C11:M11"/>
  </mergeCells>
  <hyperlinks>
    <hyperlink ref="C37" location="'Learning Processes'!A1" display="Understanding and facilitating individual and group learning processes" xr:uid="{E2C82A4D-29D5-4883-A31E-E0BC3E72FC93}"/>
    <hyperlink ref="C39" location="'Learning to learn'!A1" display="Learning to learn" xr:uid="{6136075F-2398-4872-A4EA-4B4EE61E2ED9}"/>
    <hyperlink ref="C41" location="'Designing educ programmes'!A1" display="Designing educational programmes" xr:uid="{FCFABD38-32B5-4752-B31F-82655EC361F2}"/>
    <hyperlink ref="C43" location="'Cooperating in teams'!A1" display="Cooperating successfully in teams" xr:uid="{67E03770-8DFE-4833-8DFE-3D4595FE8C80}"/>
    <hyperlink ref="C45" location="'Communicating meaningfully'!A1" display="Communicating meaningfully with others" xr:uid="{EB9F2FB8-786B-4E5E-8C94-C7B039069DE9}"/>
    <hyperlink ref="C47" location="'Intercultural competence'!A1" display="Intercultural competence" xr:uid="{01C72929-3822-4AB8-955B-C5531B37553C}"/>
    <hyperlink ref="C49" location="'Being civically engaged'!A1" display="Being civically engaged" xr:uid="{41CF4639-25D8-4DD7-A073-64C15B927E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46"/>
  <sheetViews>
    <sheetView zoomScaleNormal="100" workbookViewId="0"/>
  </sheetViews>
  <sheetFormatPr defaultColWidth="9.140625" defaultRowHeight="15"/>
  <cols>
    <col min="1" max="1" width="9.140625" style="1"/>
    <col min="2" max="2" width="9.7109375" style="1" customWidth="1"/>
    <col min="3" max="3" width="12.7109375" style="1" hidden="1" customWidth="1"/>
    <col min="4" max="4" width="75.7109375" style="1" customWidth="1"/>
    <col min="5" max="6" width="20.7109375" style="1" customWidth="1"/>
    <col min="7" max="7" width="42.7109375" style="1" customWidth="1"/>
    <col min="8" max="16384" width="9.140625" style="1"/>
  </cols>
  <sheetData>
    <row r="1" spans="2:7" ht="15.75" thickBot="1"/>
    <row r="2" spans="2:7" ht="19.5" thickBot="1">
      <c r="D2" s="62" t="s">
        <v>295</v>
      </c>
    </row>
    <row r="4" spans="2:7" ht="45" customHeight="1">
      <c r="B4" s="3" t="s">
        <v>25</v>
      </c>
      <c r="C4" s="3" t="s">
        <v>26</v>
      </c>
      <c r="D4" s="3" t="s">
        <v>28</v>
      </c>
      <c r="E4" s="3" t="s">
        <v>29</v>
      </c>
      <c r="F4" s="3" t="s">
        <v>27</v>
      </c>
      <c r="G4" s="3" t="s">
        <v>30</v>
      </c>
    </row>
    <row r="5" spans="2:7" ht="30" customHeight="1">
      <c r="B5" s="4">
        <v>1</v>
      </c>
      <c r="C5" s="4">
        <v>21</v>
      </c>
      <c r="D5" s="60" t="s">
        <v>100</v>
      </c>
      <c r="E5" s="4"/>
      <c r="F5" s="4"/>
      <c r="G5" s="4"/>
    </row>
    <row r="6" spans="2:7" ht="30" customHeight="1">
      <c r="B6" s="4">
        <v>2</v>
      </c>
      <c r="C6" s="4">
        <v>12</v>
      </c>
      <c r="D6" s="60" t="s">
        <v>91</v>
      </c>
      <c r="E6" s="4"/>
      <c r="F6" s="4"/>
      <c r="G6" s="4"/>
    </row>
    <row r="7" spans="2:7" ht="30" customHeight="1">
      <c r="B7" s="4">
        <v>3</v>
      </c>
      <c r="C7" s="4">
        <v>19</v>
      </c>
      <c r="D7" s="60" t="s">
        <v>98</v>
      </c>
      <c r="E7" s="4"/>
      <c r="F7" s="4"/>
      <c r="G7" s="4"/>
    </row>
    <row r="8" spans="2:7" ht="30" customHeight="1">
      <c r="B8" s="4">
        <v>4</v>
      </c>
      <c r="C8" s="4">
        <v>15</v>
      </c>
      <c r="D8" s="60" t="s">
        <v>94</v>
      </c>
      <c r="E8" s="4"/>
      <c r="F8" s="4"/>
      <c r="G8" s="4"/>
    </row>
    <row r="9" spans="2:7" ht="30" customHeight="1">
      <c r="B9" s="4">
        <v>5</v>
      </c>
      <c r="C9" s="4">
        <v>25</v>
      </c>
      <c r="D9" s="60" t="s">
        <v>104</v>
      </c>
      <c r="E9" s="4"/>
      <c r="F9" s="4"/>
      <c r="G9" s="4"/>
    </row>
    <row r="10" spans="2:7" ht="30" customHeight="1">
      <c r="B10" s="4">
        <v>6</v>
      </c>
      <c r="C10" s="4">
        <v>9</v>
      </c>
      <c r="D10" s="60" t="s">
        <v>88</v>
      </c>
      <c r="E10" s="4"/>
      <c r="F10" s="4"/>
      <c r="G10" s="4"/>
    </row>
    <row r="11" spans="2:7" ht="30" customHeight="1">
      <c r="B11" s="4">
        <v>7</v>
      </c>
      <c r="C11" s="4">
        <v>11</v>
      </c>
      <c r="D11" s="60" t="s">
        <v>90</v>
      </c>
      <c r="E11" s="4"/>
      <c r="F11" s="4"/>
      <c r="G11" s="4"/>
    </row>
    <row r="12" spans="2:7" ht="30" customHeight="1">
      <c r="B12" s="4">
        <v>8</v>
      </c>
      <c r="C12" s="4">
        <v>6</v>
      </c>
      <c r="D12" s="60" t="s">
        <v>85</v>
      </c>
      <c r="E12" s="4"/>
      <c r="F12" s="4"/>
      <c r="G12" s="4"/>
    </row>
    <row r="13" spans="2:7" ht="30" customHeight="1">
      <c r="B13" s="4">
        <v>9</v>
      </c>
      <c r="C13" s="4">
        <v>28</v>
      </c>
      <c r="D13" s="60" t="s">
        <v>107</v>
      </c>
      <c r="E13" s="4"/>
      <c r="F13" s="4"/>
      <c r="G13" s="4"/>
    </row>
    <row r="14" spans="2:7" ht="30" customHeight="1">
      <c r="B14" s="4">
        <v>10</v>
      </c>
      <c r="C14" s="4">
        <v>13</v>
      </c>
      <c r="D14" s="60" t="s">
        <v>92</v>
      </c>
      <c r="E14" s="4"/>
      <c r="F14" s="4"/>
      <c r="G14" s="4"/>
    </row>
    <row r="15" spans="2:7" ht="30" customHeight="1">
      <c r="B15" s="4">
        <v>11</v>
      </c>
      <c r="C15" s="4">
        <v>31</v>
      </c>
      <c r="D15" s="60" t="s">
        <v>110</v>
      </c>
      <c r="E15" s="4"/>
      <c r="F15" s="4"/>
      <c r="G15" s="4"/>
    </row>
    <row r="16" spans="2:7" ht="30" customHeight="1">
      <c r="B16" s="4">
        <v>12</v>
      </c>
      <c r="C16" s="4">
        <v>27</v>
      </c>
      <c r="D16" s="60" t="s">
        <v>106</v>
      </c>
      <c r="E16" s="4"/>
      <c r="F16" s="4"/>
      <c r="G16" s="4"/>
    </row>
    <row r="17" spans="2:7" ht="30" customHeight="1">
      <c r="B17" s="4">
        <v>13</v>
      </c>
      <c r="C17" s="4">
        <v>5</v>
      </c>
      <c r="D17" s="60" t="s">
        <v>84</v>
      </c>
      <c r="E17" s="4"/>
      <c r="F17" s="4"/>
      <c r="G17" s="4"/>
    </row>
    <row r="18" spans="2:7" ht="30" customHeight="1">
      <c r="B18" s="4">
        <v>14</v>
      </c>
      <c r="C18" s="4">
        <v>3</v>
      </c>
      <c r="D18" s="60" t="s">
        <v>82</v>
      </c>
      <c r="E18" s="4"/>
      <c r="F18" s="4"/>
      <c r="G18" s="4"/>
    </row>
    <row r="19" spans="2:7" ht="30" customHeight="1">
      <c r="B19" s="4">
        <v>15</v>
      </c>
      <c r="C19" s="4">
        <v>22</v>
      </c>
      <c r="D19" s="60" t="s">
        <v>101</v>
      </c>
      <c r="E19" s="4"/>
      <c r="F19" s="4"/>
      <c r="G19" s="4"/>
    </row>
    <row r="20" spans="2:7" ht="30" customHeight="1">
      <c r="B20" s="4">
        <v>16</v>
      </c>
      <c r="C20" s="4">
        <v>20</v>
      </c>
      <c r="D20" s="60" t="s">
        <v>99</v>
      </c>
      <c r="E20" s="4"/>
      <c r="F20" s="4"/>
      <c r="G20" s="4"/>
    </row>
    <row r="21" spans="2:7" ht="30" customHeight="1">
      <c r="B21" s="4">
        <v>17</v>
      </c>
      <c r="C21" s="4">
        <v>4</v>
      </c>
      <c r="D21" s="60" t="s">
        <v>83</v>
      </c>
      <c r="E21" s="4"/>
      <c r="F21" s="4"/>
      <c r="G21" s="4"/>
    </row>
    <row r="22" spans="2:7" ht="30" customHeight="1">
      <c r="B22" s="4">
        <v>18</v>
      </c>
      <c r="C22" s="4">
        <v>7</v>
      </c>
      <c r="D22" s="60" t="s">
        <v>86</v>
      </c>
      <c r="E22" s="4"/>
      <c r="F22" s="4"/>
      <c r="G22" s="4"/>
    </row>
    <row r="23" spans="2:7" ht="30" customHeight="1">
      <c r="B23" s="4">
        <v>19</v>
      </c>
      <c r="C23" s="4">
        <v>8</v>
      </c>
      <c r="D23" s="60" t="s">
        <v>87</v>
      </c>
      <c r="E23" s="4"/>
      <c r="F23" s="4"/>
      <c r="G23" s="4"/>
    </row>
    <row r="24" spans="2:7" ht="30" customHeight="1">
      <c r="B24" s="4">
        <v>20</v>
      </c>
      <c r="C24" s="4">
        <v>1</v>
      </c>
      <c r="D24" s="60" t="s">
        <v>80</v>
      </c>
      <c r="E24" s="4"/>
      <c r="F24" s="4"/>
      <c r="G24" s="4"/>
    </row>
    <row r="25" spans="2:7" ht="30" customHeight="1">
      <c r="B25" s="4">
        <v>21</v>
      </c>
      <c r="C25" s="4">
        <v>35</v>
      </c>
      <c r="D25" s="60" t="s">
        <v>114</v>
      </c>
      <c r="E25" s="4"/>
      <c r="F25" s="4"/>
      <c r="G25" s="4"/>
    </row>
    <row r="26" spans="2:7" ht="30" customHeight="1">
      <c r="B26" s="4">
        <v>22</v>
      </c>
      <c r="C26" s="4">
        <v>23</v>
      </c>
      <c r="D26" s="60" t="s">
        <v>102</v>
      </c>
      <c r="E26" s="4"/>
      <c r="F26" s="4"/>
      <c r="G26" s="4"/>
    </row>
    <row r="27" spans="2:7" ht="30" customHeight="1">
      <c r="B27" s="4">
        <v>23</v>
      </c>
      <c r="C27" s="4">
        <v>14</v>
      </c>
      <c r="D27" s="60" t="s">
        <v>93</v>
      </c>
      <c r="E27" s="4"/>
      <c r="F27" s="4"/>
      <c r="G27" s="4"/>
    </row>
    <row r="28" spans="2:7" ht="30" customHeight="1">
      <c r="B28" s="4">
        <v>24</v>
      </c>
      <c r="C28" s="4">
        <v>10</v>
      </c>
      <c r="D28" s="60" t="s">
        <v>89</v>
      </c>
      <c r="E28" s="4"/>
      <c r="F28" s="4"/>
      <c r="G28" s="4"/>
    </row>
    <row r="29" spans="2:7" ht="30" customHeight="1">
      <c r="B29" s="4">
        <v>25</v>
      </c>
      <c r="C29" s="4">
        <v>18</v>
      </c>
      <c r="D29" s="60" t="s">
        <v>97</v>
      </c>
      <c r="E29" s="4"/>
      <c r="F29" s="4"/>
      <c r="G29" s="4"/>
    </row>
    <row r="30" spans="2:7" ht="30" customHeight="1">
      <c r="B30" s="4">
        <v>26</v>
      </c>
      <c r="C30" s="4">
        <v>34</v>
      </c>
      <c r="D30" s="60" t="s">
        <v>113</v>
      </c>
      <c r="E30" s="4"/>
      <c r="F30" s="4"/>
      <c r="G30" s="4"/>
    </row>
    <row r="31" spans="2:7" ht="30" customHeight="1">
      <c r="B31" s="4">
        <v>27</v>
      </c>
      <c r="C31" s="4">
        <v>16</v>
      </c>
      <c r="D31" s="60" t="s">
        <v>95</v>
      </c>
      <c r="E31" s="4"/>
      <c r="F31" s="4"/>
      <c r="G31" s="4"/>
    </row>
    <row r="32" spans="2:7" ht="30" customHeight="1">
      <c r="B32" s="4">
        <v>28</v>
      </c>
      <c r="C32" s="4">
        <v>29</v>
      </c>
      <c r="D32" s="60" t="s">
        <v>108</v>
      </c>
      <c r="E32" s="4"/>
      <c r="F32" s="4"/>
      <c r="G32" s="4"/>
    </row>
    <row r="33" spans="2:7" ht="30" customHeight="1">
      <c r="B33" s="4">
        <v>29</v>
      </c>
      <c r="C33" s="4">
        <v>2</v>
      </c>
      <c r="D33" s="60" t="s">
        <v>81</v>
      </c>
      <c r="E33" s="4"/>
      <c r="F33" s="4"/>
      <c r="G33" s="4"/>
    </row>
    <row r="34" spans="2:7" ht="30" customHeight="1">
      <c r="B34" s="4">
        <v>30</v>
      </c>
      <c r="C34" s="4">
        <v>30</v>
      </c>
      <c r="D34" s="60" t="s">
        <v>109</v>
      </c>
      <c r="E34" s="4"/>
      <c r="F34" s="4"/>
      <c r="G34" s="4"/>
    </row>
    <row r="35" spans="2:7" ht="30" customHeight="1">
      <c r="B35" s="4">
        <v>31</v>
      </c>
      <c r="C35" s="4">
        <v>26</v>
      </c>
      <c r="D35" s="60" t="s">
        <v>105</v>
      </c>
      <c r="E35" s="4"/>
      <c r="F35" s="4"/>
      <c r="G35" s="4"/>
    </row>
    <row r="36" spans="2:7" ht="30" customHeight="1">
      <c r="B36" s="4">
        <v>32</v>
      </c>
      <c r="C36" s="4">
        <v>24</v>
      </c>
      <c r="D36" s="60" t="s">
        <v>103</v>
      </c>
      <c r="E36" s="4"/>
      <c r="F36" s="4"/>
      <c r="G36" s="4"/>
    </row>
    <row r="37" spans="2:7" ht="30" customHeight="1">
      <c r="B37" s="4">
        <v>33</v>
      </c>
      <c r="C37" s="4">
        <v>33</v>
      </c>
      <c r="D37" s="60" t="s">
        <v>112</v>
      </c>
      <c r="E37" s="4"/>
      <c r="F37" s="4"/>
      <c r="G37" s="4"/>
    </row>
    <row r="38" spans="2:7" ht="30" customHeight="1">
      <c r="B38" s="4">
        <v>34</v>
      </c>
      <c r="C38" s="4">
        <v>32</v>
      </c>
      <c r="D38" s="60" t="s">
        <v>111</v>
      </c>
      <c r="E38" s="4"/>
      <c r="F38" s="4"/>
      <c r="G38" s="4"/>
    </row>
    <row r="39" spans="2:7" ht="30" customHeight="1">
      <c r="B39" s="4">
        <v>35</v>
      </c>
      <c r="C39" s="4">
        <v>17</v>
      </c>
      <c r="D39" s="60" t="s">
        <v>96</v>
      </c>
      <c r="E39" s="4"/>
      <c r="F39" s="4"/>
      <c r="G39" s="4"/>
    </row>
    <row r="41" spans="2:7" ht="15.75" thickBot="1">
      <c r="D41" s="61"/>
    </row>
    <row r="42" spans="2:7" ht="15.75" thickBot="1">
      <c r="D42" s="65" t="s">
        <v>294</v>
      </c>
    </row>
    <row r="43" spans="2:7" ht="15.75" thickBot="1">
      <c r="D43" s="61"/>
    </row>
    <row r="44" spans="2:7" ht="15.75" thickBot="1">
      <c r="D44" s="65" t="s">
        <v>299</v>
      </c>
    </row>
    <row r="45" spans="2:7" ht="15.75" thickBot="1">
      <c r="D45" s="66"/>
    </row>
    <row r="46" spans="2:7" ht="15.75" thickBot="1">
      <c r="D46" s="65" t="s">
        <v>298</v>
      </c>
    </row>
  </sheetData>
  <conditionalFormatting sqref="D5:D39">
    <cfRule type="duplicateValues" dxfId="9"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9" xr:uid="{00000000-0002-0000-0900-000000000000}">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39" xr:uid="{00000000-0002-0000-0900-000001000000}">
      <formula1>1</formula1>
      <formula2>4</formula2>
    </dataValidation>
  </dataValidations>
  <hyperlinks>
    <hyperlink ref="D42" location="'Cooperating in teams'!A1" display="Next questionnaire" xr:uid="{00000000-0004-0000-0900-000000000000}"/>
    <hyperlink ref="D44" location="'DEP bars'!A1" display="Bars graph" xr:uid="{00000000-0004-0000-0900-000001000000}"/>
    <hyperlink ref="D46" location="'DEP spiders'!A1" display="Spider graph"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K39"/>
  <sheetViews>
    <sheetView topLeftCell="B1" zoomScale="60" zoomScaleNormal="60" workbookViewId="0">
      <selection activeCell="B5" sqref="B5:B12"/>
    </sheetView>
  </sheetViews>
  <sheetFormatPr defaultColWidth="9.140625" defaultRowHeight="15"/>
  <cols>
    <col min="1" max="1" width="9.140625" style="1"/>
    <col min="2" max="2" width="53.5703125" style="1" customWidth="1"/>
    <col min="3" max="3" width="12.7109375" style="1" customWidth="1"/>
    <col min="4" max="4" width="75.7109375" style="1" customWidth="1"/>
    <col min="5" max="6" width="20.7109375" style="1" customWidth="1"/>
    <col min="7" max="8" width="9.140625" style="1"/>
    <col min="9" max="9" width="35.28515625" style="1" customWidth="1"/>
    <col min="10" max="10" width="23.85546875" style="1" customWidth="1"/>
    <col min="11" max="11" width="21.85546875" style="1" customWidth="1"/>
    <col min="12" max="16384" width="9.140625" style="1"/>
  </cols>
  <sheetData>
    <row r="4" spans="2:11" ht="45" customHeight="1" thickBot="1">
      <c r="C4" s="37" t="s">
        <v>26</v>
      </c>
      <c r="D4" s="37" t="s">
        <v>28</v>
      </c>
      <c r="E4" s="37" t="s">
        <v>29</v>
      </c>
      <c r="F4" s="37" t="s">
        <v>27</v>
      </c>
      <c r="I4" s="6" t="s">
        <v>253</v>
      </c>
      <c r="J4" s="6" t="s">
        <v>29</v>
      </c>
      <c r="K4" s="6" t="s">
        <v>27</v>
      </c>
    </row>
    <row r="5" spans="2:11" ht="30" customHeight="1">
      <c r="B5" s="120" t="s">
        <v>259</v>
      </c>
      <c r="C5" s="39">
        <v>1</v>
      </c>
      <c r="D5" s="40" t="s">
        <v>80</v>
      </c>
      <c r="E5" s="39">
        <f>VLOOKUP(C5,'Designing educ programmes'!$C$5:$F$39,3,FALSE)</f>
        <v>0</v>
      </c>
      <c r="F5" s="41">
        <f>VLOOKUP(C5,'Designing educ programmes'!$C$5:$F$39,4,FALSE)</f>
        <v>0</v>
      </c>
      <c r="I5" s="6" t="str">
        <f>+B5</f>
        <v xml:space="preserve">Developing an educational approach based on the principles and values of non-formal learning </v>
      </c>
      <c r="J5" s="46">
        <f>+AVERAGE(E5:E12)</f>
        <v>0</v>
      </c>
      <c r="K5" s="46">
        <f>+AVERAGE(F5:F12)</f>
        <v>0</v>
      </c>
    </row>
    <row r="6" spans="2:11" ht="30" customHeight="1">
      <c r="B6" s="121"/>
      <c r="C6" s="4">
        <v>2</v>
      </c>
      <c r="D6" s="6" t="s">
        <v>81</v>
      </c>
      <c r="E6" s="4">
        <f>VLOOKUP(C6,'Designing educ programmes'!$C$5:$F$39,3,FALSE)</f>
        <v>0</v>
      </c>
      <c r="F6" s="42">
        <f>VLOOKUP(C6,'Designing educ programmes'!$C$5:$F$39,4,FALSE)</f>
        <v>0</v>
      </c>
      <c r="I6" s="6" t="str">
        <f>+B13</f>
        <v xml:space="preserve">Transferring knowledge or values related to the activity to  learners </v>
      </c>
      <c r="J6" s="46">
        <f>+AVERAGE(E13:E16)</f>
        <v>0</v>
      </c>
      <c r="K6" s="46">
        <f>+AVERAGE(F13:F16)</f>
        <v>0</v>
      </c>
    </row>
    <row r="7" spans="2:11" ht="30" customHeight="1">
      <c r="B7" s="121"/>
      <c r="C7" s="4">
        <v>3</v>
      </c>
      <c r="D7" s="6" t="s">
        <v>82</v>
      </c>
      <c r="E7" s="4">
        <f>VLOOKUP(C7,'Designing educ programmes'!$C$5:$F$39,3,FALSE)</f>
        <v>0</v>
      </c>
      <c r="F7" s="42">
        <f>VLOOKUP(C7,'Designing educ programmes'!$C$5:$F$39,4,FALSE)</f>
        <v>0</v>
      </c>
      <c r="I7" s="6" t="str">
        <f>+B17</f>
        <v>Integrating learners’ socio-political backgrounds into the educational programme</v>
      </c>
      <c r="J7" s="46">
        <f>+AVERAGE(E17:E21)</f>
        <v>0</v>
      </c>
      <c r="K7" s="46">
        <f>+AVERAGE(F17:F21)</f>
        <v>0</v>
      </c>
    </row>
    <row r="8" spans="2:11" ht="30" customHeight="1">
      <c r="B8" s="121"/>
      <c r="C8" s="4">
        <v>4</v>
      </c>
      <c r="D8" s="6" t="s">
        <v>83</v>
      </c>
      <c r="E8" s="4">
        <f>VLOOKUP(C8,'Designing educ programmes'!$C$5:$F$39,3,FALSE)</f>
        <v>0</v>
      </c>
      <c r="F8" s="42">
        <f>VLOOKUP(C8,'Designing educ programmes'!$C$5:$F$39,4,FALSE)</f>
        <v>0</v>
      </c>
      <c r="I8" s="6" t="str">
        <f>+B22</f>
        <v>Where relevant, integrating ICT , e-learning and other tools and methods into the educational activity</v>
      </c>
      <c r="J8" s="47">
        <f>+AVERAGE(E22:E26)</f>
        <v>0</v>
      </c>
      <c r="K8" s="47">
        <f>+AVERAGE(F22:F26)</f>
        <v>0</v>
      </c>
    </row>
    <row r="9" spans="2:11" ht="30" customHeight="1">
      <c r="B9" s="121"/>
      <c r="C9" s="4">
        <v>5</v>
      </c>
      <c r="D9" s="6" t="s">
        <v>84</v>
      </c>
      <c r="E9" s="4">
        <f>VLOOKUP(C9,'Designing educ programmes'!$C$5:$F$39,3,FALSE)</f>
        <v>0</v>
      </c>
      <c r="F9" s="42">
        <f>VLOOKUP(C9,'Designing educ programmes'!$C$5:$F$39,4,FALSE)</f>
        <v>0</v>
      </c>
      <c r="I9" s="6" t="str">
        <f>+B27</f>
        <v xml:space="preserve">Designing an evaluation process and impact assessment </v>
      </c>
      <c r="J9" s="46">
        <f>+AVERAGE(E27:E32)</f>
        <v>0</v>
      </c>
      <c r="K9" s="46">
        <f>+AVERAGE(F27:F32)</f>
        <v>0</v>
      </c>
    </row>
    <row r="10" spans="2:11" ht="30" customHeight="1">
      <c r="B10" s="121"/>
      <c r="C10" s="4">
        <v>6</v>
      </c>
      <c r="D10" s="6" t="s">
        <v>85</v>
      </c>
      <c r="E10" s="4">
        <f>VLOOKUP(C10,'Designing educ programmes'!$C$5:$F$39,3,FALSE)</f>
        <v>0</v>
      </c>
      <c r="F10" s="42">
        <f>VLOOKUP(C10,'Designing educ programmes'!$C$5:$F$39,4,FALSE)</f>
        <v>0</v>
      </c>
      <c r="I10" s="6" t="str">
        <f>+B33</f>
        <v>Choose and designing appropriate methods for collecting, interpreting and disseminating information (data, resources, findings, etc.)</v>
      </c>
      <c r="J10" s="46">
        <f>+AVERAGE(E33:E39)</f>
        <v>0</v>
      </c>
      <c r="K10" s="46">
        <f>+AVERAGE(F33:F39)</f>
        <v>0</v>
      </c>
    </row>
    <row r="11" spans="2:11" ht="30" customHeight="1">
      <c r="B11" s="121"/>
      <c r="C11" s="4">
        <v>7</v>
      </c>
      <c r="D11" s="6" t="s">
        <v>86</v>
      </c>
      <c r="E11" s="4">
        <f>VLOOKUP(C11,'Designing educ programmes'!$C$5:$F$39,3,FALSE)</f>
        <v>0</v>
      </c>
      <c r="F11" s="42">
        <f>VLOOKUP(C11,'Designing educ programmes'!$C$5:$F$39,4,FALSE)</f>
        <v>0</v>
      </c>
    </row>
    <row r="12" spans="2:11" ht="30" customHeight="1" thickBot="1">
      <c r="B12" s="122"/>
      <c r="C12" s="43">
        <v>8</v>
      </c>
      <c r="D12" s="44" t="s">
        <v>87</v>
      </c>
      <c r="E12" s="43">
        <f>VLOOKUP(C12,'Designing educ programmes'!$C$5:$F$39,3,FALSE)</f>
        <v>0</v>
      </c>
      <c r="F12" s="45">
        <f>VLOOKUP(C12,'Designing educ programmes'!$C$5:$F$39,4,FALSE)</f>
        <v>0</v>
      </c>
    </row>
    <row r="13" spans="2:11" ht="30" customHeight="1">
      <c r="B13" s="120" t="s">
        <v>260</v>
      </c>
      <c r="C13" s="39">
        <v>9</v>
      </c>
      <c r="D13" s="40" t="s">
        <v>88</v>
      </c>
      <c r="E13" s="39">
        <f>VLOOKUP(C13,'Designing educ programmes'!$C$5:$F$39,3,FALSE)</f>
        <v>0</v>
      </c>
      <c r="F13" s="41">
        <f>VLOOKUP(C13,'Designing educ programmes'!$C$5:$F$39,4,FALSE)</f>
        <v>0</v>
      </c>
    </row>
    <row r="14" spans="2:11" ht="30" customHeight="1">
      <c r="B14" s="121"/>
      <c r="C14" s="4">
        <v>10</v>
      </c>
      <c r="D14" s="6" t="s">
        <v>89</v>
      </c>
      <c r="E14" s="4">
        <f>VLOOKUP(C14,'Designing educ programmes'!$C$5:$F$39,3,FALSE)</f>
        <v>0</v>
      </c>
      <c r="F14" s="42">
        <f>VLOOKUP(C14,'Designing educ programmes'!$C$5:$F$39,4,FALSE)</f>
        <v>0</v>
      </c>
    </row>
    <row r="15" spans="2:11" ht="30" customHeight="1">
      <c r="B15" s="121"/>
      <c r="C15" s="4">
        <v>11</v>
      </c>
      <c r="D15" s="6" t="s">
        <v>90</v>
      </c>
      <c r="E15" s="4">
        <f>VLOOKUP(C15,'Designing educ programmes'!$C$5:$F$39,3,FALSE)</f>
        <v>0</v>
      </c>
      <c r="F15" s="42">
        <f>VLOOKUP(C15,'Designing educ programmes'!$C$5:$F$39,4,FALSE)</f>
        <v>0</v>
      </c>
    </row>
    <row r="16" spans="2:11" ht="30" customHeight="1" thickBot="1">
      <c r="B16" s="122"/>
      <c r="C16" s="43">
        <v>12</v>
      </c>
      <c r="D16" s="44" t="s">
        <v>91</v>
      </c>
      <c r="E16" s="43">
        <f>VLOOKUP(C16,'Designing educ programmes'!$C$5:$F$39,3,FALSE)</f>
        <v>0</v>
      </c>
      <c r="F16" s="45">
        <f>VLOOKUP(C16,'Designing educ programmes'!$C$5:$F$39,4,FALSE)</f>
        <v>0</v>
      </c>
    </row>
    <row r="17" spans="2:6" ht="30" customHeight="1">
      <c r="B17" s="120" t="s">
        <v>261</v>
      </c>
      <c r="C17" s="39">
        <v>13</v>
      </c>
      <c r="D17" s="40" t="s">
        <v>92</v>
      </c>
      <c r="E17" s="39">
        <f>VLOOKUP(C17,'Designing educ programmes'!$C$5:$F$39,3,FALSE)</f>
        <v>0</v>
      </c>
      <c r="F17" s="41">
        <f>VLOOKUP(C17,'Designing educ programmes'!$C$5:$F$39,4,FALSE)</f>
        <v>0</v>
      </c>
    </row>
    <row r="18" spans="2:6" ht="30" customHeight="1">
      <c r="B18" s="121"/>
      <c r="C18" s="4">
        <v>14</v>
      </c>
      <c r="D18" s="6" t="s">
        <v>93</v>
      </c>
      <c r="E18" s="4">
        <f>VLOOKUP(C18,'Designing educ programmes'!$C$5:$F$39,3,FALSE)</f>
        <v>0</v>
      </c>
      <c r="F18" s="42">
        <f>VLOOKUP(C18,'Designing educ programmes'!$C$5:$F$39,4,FALSE)</f>
        <v>0</v>
      </c>
    </row>
    <row r="19" spans="2:6" ht="30" customHeight="1">
      <c r="B19" s="121"/>
      <c r="C19" s="4">
        <v>15</v>
      </c>
      <c r="D19" s="6" t="s">
        <v>94</v>
      </c>
      <c r="E19" s="4">
        <f>VLOOKUP(C19,'Designing educ programmes'!$C$5:$F$39,3,FALSE)</f>
        <v>0</v>
      </c>
      <c r="F19" s="42">
        <f>VLOOKUP(C19,'Designing educ programmes'!$C$5:$F$39,4,FALSE)</f>
        <v>0</v>
      </c>
    </row>
    <row r="20" spans="2:6" ht="30" customHeight="1">
      <c r="B20" s="121"/>
      <c r="C20" s="4">
        <v>16</v>
      </c>
      <c r="D20" s="6" t="s">
        <v>95</v>
      </c>
      <c r="E20" s="4">
        <f>VLOOKUP(C20,'Designing educ programmes'!$C$5:$F$39,3,FALSE)</f>
        <v>0</v>
      </c>
      <c r="F20" s="42">
        <f>VLOOKUP(C20,'Designing educ programmes'!$C$5:$F$39,4,FALSE)</f>
        <v>0</v>
      </c>
    </row>
    <row r="21" spans="2:6" ht="30" customHeight="1" thickBot="1">
      <c r="B21" s="122"/>
      <c r="C21" s="43">
        <v>17</v>
      </c>
      <c r="D21" s="44" t="s">
        <v>96</v>
      </c>
      <c r="E21" s="43">
        <f>VLOOKUP(C21,'Designing educ programmes'!$C$5:$F$39,3,FALSE)</f>
        <v>0</v>
      </c>
      <c r="F21" s="45">
        <f>VLOOKUP(C21,'Designing educ programmes'!$C$5:$F$39,4,FALSE)</f>
        <v>0</v>
      </c>
    </row>
    <row r="22" spans="2:6" ht="30" customHeight="1">
      <c r="B22" s="120" t="s">
        <v>262</v>
      </c>
      <c r="C22" s="39">
        <v>18</v>
      </c>
      <c r="D22" s="40" t="s">
        <v>97</v>
      </c>
      <c r="E22" s="39">
        <f>VLOOKUP(C22,'Designing educ programmes'!$C$5:$F$39,3,FALSE)</f>
        <v>0</v>
      </c>
      <c r="F22" s="41">
        <f>VLOOKUP(C22,'Designing educ programmes'!$C$5:$F$39,4,FALSE)</f>
        <v>0</v>
      </c>
    </row>
    <row r="23" spans="2:6" ht="30" customHeight="1">
      <c r="B23" s="121"/>
      <c r="C23" s="4">
        <v>19</v>
      </c>
      <c r="D23" s="6" t="s">
        <v>98</v>
      </c>
      <c r="E23" s="4">
        <f>VLOOKUP(C23,'Designing educ programmes'!$C$5:$F$39,3,FALSE)</f>
        <v>0</v>
      </c>
      <c r="F23" s="42">
        <f>VLOOKUP(C23,'Designing educ programmes'!$C$5:$F$39,4,FALSE)</f>
        <v>0</v>
      </c>
    </row>
    <row r="24" spans="2:6" ht="30" customHeight="1">
      <c r="B24" s="121"/>
      <c r="C24" s="4">
        <v>20</v>
      </c>
      <c r="D24" s="6" t="s">
        <v>99</v>
      </c>
      <c r="E24" s="4">
        <f>VLOOKUP(C24,'Designing educ programmes'!$C$5:$F$39,3,FALSE)</f>
        <v>0</v>
      </c>
      <c r="F24" s="42">
        <f>VLOOKUP(C24,'Designing educ programmes'!$C$5:$F$39,4,FALSE)</f>
        <v>0</v>
      </c>
    </row>
    <row r="25" spans="2:6" ht="30" customHeight="1">
      <c r="B25" s="121"/>
      <c r="C25" s="4">
        <v>21</v>
      </c>
      <c r="D25" s="6" t="s">
        <v>100</v>
      </c>
      <c r="E25" s="4">
        <f>VLOOKUP(C25,'Designing educ programmes'!$C$5:$F$39,3,FALSE)</f>
        <v>0</v>
      </c>
      <c r="F25" s="42">
        <f>VLOOKUP(C25,'Designing educ programmes'!$C$5:$F$39,4,FALSE)</f>
        <v>0</v>
      </c>
    </row>
    <row r="26" spans="2:6" ht="30" customHeight="1" thickBot="1">
      <c r="B26" s="122"/>
      <c r="C26" s="43">
        <v>22</v>
      </c>
      <c r="D26" s="44" t="s">
        <v>101</v>
      </c>
      <c r="E26" s="43">
        <f>VLOOKUP(C26,'Designing educ programmes'!$C$5:$F$39,3,FALSE)</f>
        <v>0</v>
      </c>
      <c r="F26" s="45">
        <f>VLOOKUP(C26,'Designing educ programmes'!$C$5:$F$39,4,FALSE)</f>
        <v>0</v>
      </c>
    </row>
    <row r="27" spans="2:6" ht="30" customHeight="1">
      <c r="B27" s="120" t="s">
        <v>263</v>
      </c>
      <c r="C27" s="39">
        <v>23</v>
      </c>
      <c r="D27" s="40" t="s">
        <v>102</v>
      </c>
      <c r="E27" s="39">
        <f>VLOOKUP(C27,'Designing educ programmes'!$C$5:$F$39,3,FALSE)</f>
        <v>0</v>
      </c>
      <c r="F27" s="41">
        <f>VLOOKUP(C27,'Designing educ programmes'!$C$5:$F$39,4,FALSE)</f>
        <v>0</v>
      </c>
    </row>
    <row r="28" spans="2:6" ht="30" customHeight="1">
      <c r="B28" s="121"/>
      <c r="C28" s="4">
        <v>24</v>
      </c>
      <c r="D28" s="6" t="s">
        <v>103</v>
      </c>
      <c r="E28" s="4">
        <f>VLOOKUP(C28,'Designing educ programmes'!$C$5:$F$39,3,FALSE)</f>
        <v>0</v>
      </c>
      <c r="F28" s="42">
        <f>VLOOKUP(C28,'Designing educ programmes'!$C$5:$F$39,4,FALSE)</f>
        <v>0</v>
      </c>
    </row>
    <row r="29" spans="2:6" ht="30" customHeight="1">
      <c r="B29" s="121"/>
      <c r="C29" s="4">
        <v>25</v>
      </c>
      <c r="D29" s="6" t="s">
        <v>104</v>
      </c>
      <c r="E29" s="4">
        <f>VLOOKUP(C29,'Designing educ programmes'!$C$5:$F$39,3,FALSE)</f>
        <v>0</v>
      </c>
      <c r="F29" s="42">
        <f>VLOOKUP(C29,'Designing educ programmes'!$C$5:$F$39,4,FALSE)</f>
        <v>0</v>
      </c>
    </row>
    <row r="30" spans="2:6" ht="30" customHeight="1">
      <c r="B30" s="121"/>
      <c r="C30" s="4">
        <v>26</v>
      </c>
      <c r="D30" s="6" t="s">
        <v>105</v>
      </c>
      <c r="E30" s="4">
        <f>VLOOKUP(C30,'Designing educ programmes'!$C$5:$F$39,3,FALSE)</f>
        <v>0</v>
      </c>
      <c r="F30" s="42">
        <f>VLOOKUP(C30,'Designing educ programmes'!$C$5:$F$39,4,FALSE)</f>
        <v>0</v>
      </c>
    </row>
    <row r="31" spans="2:6" ht="30" customHeight="1">
      <c r="B31" s="121"/>
      <c r="C31" s="4">
        <v>27</v>
      </c>
      <c r="D31" s="6" t="s">
        <v>106</v>
      </c>
      <c r="E31" s="4">
        <f>VLOOKUP(C31,'Designing educ programmes'!$C$5:$F$39,3,FALSE)</f>
        <v>0</v>
      </c>
      <c r="F31" s="42">
        <f>VLOOKUP(C31,'Designing educ programmes'!$C$5:$F$39,4,FALSE)</f>
        <v>0</v>
      </c>
    </row>
    <row r="32" spans="2:6" ht="30" customHeight="1" thickBot="1">
      <c r="B32" s="122"/>
      <c r="C32" s="43">
        <v>28</v>
      </c>
      <c r="D32" s="44" t="s">
        <v>107</v>
      </c>
      <c r="E32" s="43">
        <f>VLOOKUP(C32,'Designing educ programmes'!$C$5:$F$39,3,FALSE)</f>
        <v>0</v>
      </c>
      <c r="F32" s="45">
        <f>VLOOKUP(C32,'Designing educ programmes'!$C$5:$F$39,4,FALSE)</f>
        <v>0</v>
      </c>
    </row>
    <row r="33" spans="2:6" ht="30" customHeight="1">
      <c r="B33" s="120" t="s">
        <v>264</v>
      </c>
      <c r="C33" s="39">
        <v>29</v>
      </c>
      <c r="D33" s="40" t="s">
        <v>108</v>
      </c>
      <c r="E33" s="39">
        <f>VLOOKUP(C33,'Designing educ programmes'!$C$5:$F$39,3,FALSE)</f>
        <v>0</v>
      </c>
      <c r="F33" s="41">
        <f>VLOOKUP(C33,'Designing educ programmes'!$C$5:$F$39,4,FALSE)</f>
        <v>0</v>
      </c>
    </row>
    <row r="34" spans="2:6" ht="30" customHeight="1">
      <c r="B34" s="121"/>
      <c r="C34" s="4">
        <v>30</v>
      </c>
      <c r="D34" s="6" t="s">
        <v>109</v>
      </c>
      <c r="E34" s="4">
        <f>VLOOKUP(C34,'Designing educ programmes'!$C$5:$F$39,3,FALSE)</f>
        <v>0</v>
      </c>
      <c r="F34" s="42">
        <f>VLOOKUP(C34,'Designing educ programmes'!$C$5:$F$39,4,FALSE)</f>
        <v>0</v>
      </c>
    </row>
    <row r="35" spans="2:6" ht="30" customHeight="1">
      <c r="B35" s="121"/>
      <c r="C35" s="4">
        <v>31</v>
      </c>
      <c r="D35" s="6" t="s">
        <v>110</v>
      </c>
      <c r="E35" s="4">
        <f>VLOOKUP(C35,'Designing educ programmes'!$C$5:$F$39,3,FALSE)</f>
        <v>0</v>
      </c>
      <c r="F35" s="42">
        <f>VLOOKUP(C35,'Designing educ programmes'!$C$5:$F$39,4,FALSE)</f>
        <v>0</v>
      </c>
    </row>
    <row r="36" spans="2:6" ht="30" customHeight="1">
      <c r="B36" s="121"/>
      <c r="C36" s="4">
        <v>32</v>
      </c>
      <c r="D36" s="6" t="s">
        <v>111</v>
      </c>
      <c r="E36" s="4">
        <f>VLOOKUP(C36,'Designing educ programmes'!$C$5:$F$39,3,FALSE)</f>
        <v>0</v>
      </c>
      <c r="F36" s="42">
        <f>VLOOKUP(C36,'Designing educ programmes'!$C$5:$F$39,4,FALSE)</f>
        <v>0</v>
      </c>
    </row>
    <row r="37" spans="2:6" ht="30" customHeight="1">
      <c r="B37" s="121"/>
      <c r="C37" s="4">
        <v>33</v>
      </c>
      <c r="D37" s="6" t="s">
        <v>112</v>
      </c>
      <c r="E37" s="4">
        <f>VLOOKUP(C37,'Designing educ programmes'!$C$5:$F$39,3,FALSE)</f>
        <v>0</v>
      </c>
      <c r="F37" s="42">
        <f>VLOOKUP(C37,'Designing educ programmes'!$C$5:$F$39,4,FALSE)</f>
        <v>0</v>
      </c>
    </row>
    <row r="38" spans="2:6" ht="30" customHeight="1">
      <c r="B38" s="121"/>
      <c r="C38" s="4">
        <v>34</v>
      </c>
      <c r="D38" s="6" t="s">
        <v>113</v>
      </c>
      <c r="E38" s="4">
        <f>VLOOKUP(C38,'Designing educ programmes'!$C$5:$F$39,3,FALSE)</f>
        <v>0</v>
      </c>
      <c r="F38" s="42">
        <f>VLOOKUP(C38,'Designing educ programmes'!$C$5:$F$39,4,FALSE)</f>
        <v>0</v>
      </c>
    </row>
    <row r="39" spans="2:6" ht="30" customHeight="1" thickBot="1">
      <c r="B39" s="122"/>
      <c r="C39" s="43">
        <v>35</v>
      </c>
      <c r="D39" s="44" t="s">
        <v>114</v>
      </c>
      <c r="E39" s="43">
        <f>VLOOKUP(C39,'Designing educ programmes'!$C$5:$F$39,3,FALSE)</f>
        <v>0</v>
      </c>
      <c r="F39" s="45">
        <f>VLOOKUP(C39,'Designing educ programmes'!$C$5:$F$39,4,FALSE)</f>
        <v>0</v>
      </c>
    </row>
  </sheetData>
  <mergeCells count="6">
    <mergeCell ref="B33:B39"/>
    <mergeCell ref="B5:B12"/>
    <mergeCell ref="B13:B16"/>
    <mergeCell ref="B17:B21"/>
    <mergeCell ref="B22:B26"/>
    <mergeCell ref="B27:B32"/>
  </mergeCells>
  <conditionalFormatting sqref="D5:D39">
    <cfRule type="duplicateValues" dxfId="8"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E66"/>
  <sheetViews>
    <sheetView topLeftCell="A37" zoomScaleNormal="100" workbookViewId="0"/>
  </sheetViews>
  <sheetFormatPr defaultColWidth="9.140625" defaultRowHeight="15"/>
  <cols>
    <col min="1" max="1" width="5.42578125" style="1" customWidth="1"/>
    <col min="2" max="2" width="5.7109375" style="1" customWidth="1"/>
    <col min="3" max="3" width="40.140625" style="1" customWidth="1"/>
    <col min="4" max="4" width="18.5703125" style="1" customWidth="1"/>
    <col min="5" max="5" width="15.7109375" style="1" customWidth="1"/>
    <col min="6" max="6" width="7.7109375" style="1" customWidth="1"/>
    <col min="7" max="16384" width="9.140625" style="1"/>
  </cols>
  <sheetData>
    <row r="1" spans="3:5" ht="15.75" thickBot="1"/>
    <row r="2" spans="3:5" ht="19.5" thickBot="1">
      <c r="C2" s="123" t="s">
        <v>295</v>
      </c>
      <c r="D2" s="124"/>
      <c r="E2" s="125"/>
    </row>
    <row r="4" spans="3:5" ht="27" customHeight="1">
      <c r="C4" s="6" t="s">
        <v>253</v>
      </c>
      <c r="D4" s="6" t="s">
        <v>304</v>
      </c>
      <c r="E4" s="6" t="s">
        <v>286</v>
      </c>
    </row>
    <row r="5" spans="3:5" ht="45">
      <c r="C5" s="6" t="str">
        <f>+'DEP data'!I5</f>
        <v xml:space="preserve">Developing an educational approach based on the principles and values of non-formal learning </v>
      </c>
      <c r="D5" s="36">
        <f>+'DEP data'!J5</f>
        <v>0</v>
      </c>
      <c r="E5" s="36">
        <f>+'DEP data'!K5</f>
        <v>0</v>
      </c>
    </row>
    <row r="6" spans="3:5" ht="30">
      <c r="C6" s="6" t="str">
        <f>+'DEP data'!I6</f>
        <v xml:space="preserve">Transferring knowledge or values related to the activity to  learners </v>
      </c>
      <c r="D6" s="36">
        <f>+'DEP data'!J6</f>
        <v>0</v>
      </c>
      <c r="E6" s="36">
        <f>+'DEP data'!K6</f>
        <v>0</v>
      </c>
    </row>
    <row r="7" spans="3:5" ht="45">
      <c r="C7" s="6" t="str">
        <f>+'DEP data'!I7</f>
        <v>Integrating learners’ socio-political backgrounds into the educational programme</v>
      </c>
      <c r="D7" s="36">
        <f>+'DEP data'!J7</f>
        <v>0</v>
      </c>
      <c r="E7" s="36">
        <f>+'DEP data'!K7</f>
        <v>0</v>
      </c>
    </row>
    <row r="8" spans="3:5" ht="45">
      <c r="C8" s="6" t="str">
        <f>+'DEP data'!I8</f>
        <v>Where relevant, integrating ICT , e-learning and other tools and methods into the educational activity</v>
      </c>
      <c r="D8" s="36">
        <f>+'DEP data'!J8</f>
        <v>0</v>
      </c>
      <c r="E8" s="36">
        <f>+'DEP data'!K8</f>
        <v>0</v>
      </c>
    </row>
    <row r="9" spans="3:5" ht="30">
      <c r="C9" s="6" t="str">
        <f>+'DEP data'!I9</f>
        <v xml:space="preserve">Designing an evaluation process and impact assessment </v>
      </c>
      <c r="D9" s="36">
        <f>+'DEP data'!J9</f>
        <v>0</v>
      </c>
      <c r="E9" s="36">
        <f>+'DEP data'!K9</f>
        <v>0</v>
      </c>
    </row>
    <row r="10" spans="3:5" ht="60.75" customHeight="1">
      <c r="C10" s="6" t="str">
        <f>+'DEP data'!I10</f>
        <v>Choose and designing appropriate methods for collecting, interpreting and disseminating information (data, resources, findings, etc.)</v>
      </c>
      <c r="D10" s="36">
        <f>+'DEP data'!J10</f>
        <v>0</v>
      </c>
      <c r="E10" s="36">
        <f>+'DEP data'!K10</f>
        <v>0</v>
      </c>
    </row>
    <row r="65" spans="3:3" ht="15.75" thickBot="1"/>
    <row r="66" spans="3:3" ht="15.75" thickBot="1">
      <c r="C66" s="65" t="s">
        <v>296</v>
      </c>
    </row>
  </sheetData>
  <sheetProtection algorithmName="SHA-512" hashValue="9R0rjdX4g7I33yehyfxgTV+5oYuGFahHO8BmZm7ruCLbQeMCbymB+Nf8imiwuHf+1SroOzLU6utwgGNBfIYTvg==" saltValue="M0h5B81OFvnmVwSzy4K6wQ==" spinCount="100000" sheet="1" objects="1" scenarios="1"/>
  <mergeCells count="1">
    <mergeCell ref="C2:E2"/>
  </mergeCells>
  <hyperlinks>
    <hyperlink ref="C66" location="'Cooperating in teams'!A1" display="NEXT"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E97"/>
  <sheetViews>
    <sheetView zoomScaleNormal="100" workbookViewId="0"/>
  </sheetViews>
  <sheetFormatPr defaultColWidth="9.140625" defaultRowHeight="15"/>
  <cols>
    <col min="1" max="1" width="5.42578125" style="1" customWidth="1"/>
    <col min="2" max="2" width="5.7109375" style="1" customWidth="1"/>
    <col min="3" max="3" width="40.140625" style="1" customWidth="1"/>
    <col min="4" max="4" width="18.5703125" style="1" customWidth="1"/>
    <col min="5" max="5" width="15.7109375" style="1" customWidth="1"/>
    <col min="6" max="6" width="7.7109375" style="1" customWidth="1"/>
    <col min="7" max="16384" width="9.140625" style="1"/>
  </cols>
  <sheetData>
    <row r="1" spans="3:5" ht="15.75" thickBot="1"/>
    <row r="2" spans="3:5" ht="19.5" thickBot="1">
      <c r="C2" s="123" t="s">
        <v>295</v>
      </c>
      <c r="D2" s="124"/>
      <c r="E2" s="125"/>
    </row>
    <row r="4" spans="3:5" ht="27" customHeight="1">
      <c r="C4" s="6" t="s">
        <v>253</v>
      </c>
      <c r="D4" s="6" t="s">
        <v>304</v>
      </c>
      <c r="E4" s="6" t="s">
        <v>286</v>
      </c>
    </row>
    <row r="5" spans="3:5" ht="45">
      <c r="C5" s="6" t="str">
        <f>+'DEP data'!I5</f>
        <v xml:space="preserve">Developing an educational approach based on the principles and values of non-formal learning </v>
      </c>
      <c r="D5" s="36">
        <f>+'DEP data'!J5</f>
        <v>0</v>
      </c>
      <c r="E5" s="36">
        <f>+'DEP data'!K5</f>
        <v>0</v>
      </c>
    </row>
    <row r="6" spans="3:5" ht="30">
      <c r="C6" s="6" t="str">
        <f>+'DEP data'!I6</f>
        <v xml:space="preserve">Transferring knowledge or values related to the activity to  learners </v>
      </c>
      <c r="D6" s="36">
        <f>+'DEP data'!J6</f>
        <v>0</v>
      </c>
      <c r="E6" s="36">
        <f>+'DEP data'!K6</f>
        <v>0</v>
      </c>
    </row>
    <row r="7" spans="3:5" ht="45">
      <c r="C7" s="6" t="str">
        <f>+'DEP data'!I7</f>
        <v>Integrating learners’ socio-political backgrounds into the educational programme</v>
      </c>
      <c r="D7" s="36">
        <f>+'DEP data'!J7</f>
        <v>0</v>
      </c>
      <c r="E7" s="36">
        <f>+'DEP data'!K7</f>
        <v>0</v>
      </c>
    </row>
    <row r="8" spans="3:5" ht="45">
      <c r="C8" s="6" t="str">
        <f>+'DEP data'!I8</f>
        <v>Where relevant, integrating ICT , e-learning and other tools and methods into the educational activity</v>
      </c>
      <c r="D8" s="36">
        <f>+'DEP data'!J8</f>
        <v>0</v>
      </c>
      <c r="E8" s="36">
        <f>+'DEP data'!K8</f>
        <v>0</v>
      </c>
    </row>
    <row r="9" spans="3:5" ht="30">
      <c r="C9" s="6" t="str">
        <f>+'DEP data'!I9</f>
        <v xml:space="preserve">Designing an evaluation process and impact assessment </v>
      </c>
      <c r="D9" s="36">
        <f>+'DEP data'!J9</f>
        <v>0</v>
      </c>
      <c r="E9" s="36">
        <f>+'DEP data'!K9</f>
        <v>0</v>
      </c>
    </row>
    <row r="10" spans="3:5" ht="60.75" customHeight="1">
      <c r="C10" s="6" t="str">
        <f>+'DEP data'!I10</f>
        <v>Choose and designing appropriate methods for collecting, interpreting and disseminating information (data, resources, findings, etc.)</v>
      </c>
      <c r="D10" s="36">
        <f>+'DEP data'!J10</f>
        <v>0</v>
      </c>
      <c r="E10" s="36">
        <f>+'DEP data'!K10</f>
        <v>0</v>
      </c>
    </row>
    <row r="96" ht="15.75" thickBot="1"/>
    <row r="97" spans="3:3" ht="15.75" thickBot="1">
      <c r="C97" s="65" t="s">
        <v>296</v>
      </c>
    </row>
  </sheetData>
  <sheetProtection algorithmName="SHA-512" hashValue="xos+XRu7p2BTScEj+08DRCAmYUgI5pOhrXKDghfWZr+yYXmava7NPMwTz2V9ZMq9iDypgZEfhio5Lu+DO2513Q==" saltValue="AuwI13FvoC1PTJbgOGG5ig==" spinCount="100000" sheet="1" objects="1" scenarios="1"/>
  <mergeCells count="1">
    <mergeCell ref="C2:E2"/>
  </mergeCells>
  <hyperlinks>
    <hyperlink ref="C97" location="'Cooperating in teams'!A1" display="NEXT"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44"/>
  <sheetViews>
    <sheetView topLeftCell="A25" workbookViewId="0"/>
  </sheetViews>
  <sheetFormatPr defaultColWidth="9.140625" defaultRowHeight="15"/>
  <cols>
    <col min="1" max="1" width="9.140625" style="1"/>
    <col min="2" max="2" width="9.7109375" style="1" customWidth="1"/>
    <col min="3" max="3" width="12.7109375" style="1" hidden="1" customWidth="1"/>
    <col min="4" max="4" width="75.7109375" style="1" customWidth="1"/>
    <col min="5" max="6" width="20.7109375" style="1" customWidth="1"/>
    <col min="7" max="7" width="42.7109375" style="1" customWidth="1"/>
    <col min="8" max="16384" width="9.140625" style="1"/>
  </cols>
  <sheetData>
    <row r="1" spans="2:7" ht="15.75" thickBot="1"/>
    <row r="2" spans="2:7" ht="19.5" thickBot="1">
      <c r="D2" s="63" t="s">
        <v>302</v>
      </c>
    </row>
    <row r="4" spans="2:7" ht="45" customHeight="1">
      <c r="B4" s="3" t="s">
        <v>25</v>
      </c>
      <c r="C4" s="3" t="s">
        <v>26</v>
      </c>
      <c r="D4" s="3" t="s">
        <v>28</v>
      </c>
      <c r="E4" s="3" t="s">
        <v>29</v>
      </c>
      <c r="F4" s="3" t="s">
        <v>27</v>
      </c>
      <c r="G4" s="3" t="s">
        <v>30</v>
      </c>
    </row>
    <row r="5" spans="2:7" ht="30" customHeight="1">
      <c r="B5" s="4">
        <v>1</v>
      </c>
      <c r="C5" s="4">
        <v>1</v>
      </c>
      <c r="D5" s="60" t="s">
        <v>115</v>
      </c>
      <c r="E5" s="4"/>
      <c r="F5" s="4"/>
      <c r="G5" s="4"/>
    </row>
    <row r="6" spans="2:7" ht="30" customHeight="1">
      <c r="B6" s="4">
        <v>2</v>
      </c>
      <c r="C6" s="4">
        <v>21</v>
      </c>
      <c r="D6" s="60" t="s">
        <v>135</v>
      </c>
      <c r="E6" s="4"/>
      <c r="F6" s="4"/>
      <c r="G6" s="4"/>
    </row>
    <row r="7" spans="2:7" ht="30" customHeight="1">
      <c r="B7" s="4">
        <v>3</v>
      </c>
      <c r="C7" s="4">
        <v>27</v>
      </c>
      <c r="D7" s="60" t="s">
        <v>141</v>
      </c>
      <c r="E7" s="4"/>
      <c r="F7" s="4"/>
      <c r="G7" s="4"/>
    </row>
    <row r="8" spans="2:7" ht="30" customHeight="1">
      <c r="B8" s="4">
        <v>4</v>
      </c>
      <c r="C8" s="4">
        <v>26</v>
      </c>
      <c r="D8" s="60" t="s">
        <v>140</v>
      </c>
      <c r="E8" s="4"/>
      <c r="F8" s="4"/>
      <c r="G8" s="4"/>
    </row>
    <row r="9" spans="2:7" ht="30" customHeight="1">
      <c r="B9" s="4">
        <v>5</v>
      </c>
      <c r="C9" s="4">
        <v>14</v>
      </c>
      <c r="D9" s="60" t="s">
        <v>128</v>
      </c>
      <c r="E9" s="4"/>
      <c r="F9" s="4"/>
      <c r="G9" s="4"/>
    </row>
    <row r="10" spans="2:7" ht="30" customHeight="1">
      <c r="B10" s="4">
        <v>6</v>
      </c>
      <c r="C10" s="4">
        <v>4</v>
      </c>
      <c r="D10" s="60" t="s">
        <v>118</v>
      </c>
      <c r="E10" s="4"/>
      <c r="F10" s="4"/>
      <c r="G10" s="4"/>
    </row>
    <row r="11" spans="2:7" ht="30" customHeight="1">
      <c r="B11" s="4">
        <v>7</v>
      </c>
      <c r="C11" s="4">
        <v>23</v>
      </c>
      <c r="D11" s="60" t="s">
        <v>137</v>
      </c>
      <c r="E11" s="4"/>
      <c r="F11" s="4"/>
      <c r="G11" s="4"/>
    </row>
    <row r="12" spans="2:7" ht="30" customHeight="1">
      <c r="B12" s="4">
        <v>8</v>
      </c>
      <c r="C12" s="4">
        <v>13</v>
      </c>
      <c r="D12" s="60" t="s">
        <v>127</v>
      </c>
      <c r="E12" s="4"/>
      <c r="F12" s="4"/>
      <c r="G12" s="4"/>
    </row>
    <row r="13" spans="2:7" ht="30" customHeight="1">
      <c r="B13" s="4">
        <v>9</v>
      </c>
      <c r="C13" s="4">
        <v>15</v>
      </c>
      <c r="D13" s="60" t="s">
        <v>129</v>
      </c>
      <c r="E13" s="4"/>
      <c r="F13" s="4"/>
      <c r="G13" s="4"/>
    </row>
    <row r="14" spans="2:7" ht="30" customHeight="1">
      <c r="B14" s="4">
        <v>10</v>
      </c>
      <c r="C14" s="4">
        <v>3</v>
      </c>
      <c r="D14" s="60" t="s">
        <v>117</v>
      </c>
      <c r="E14" s="4"/>
      <c r="F14" s="4"/>
      <c r="G14" s="4"/>
    </row>
    <row r="15" spans="2:7" ht="30" customHeight="1">
      <c r="B15" s="4">
        <v>11</v>
      </c>
      <c r="C15" s="4">
        <v>22</v>
      </c>
      <c r="D15" s="60" t="s">
        <v>136</v>
      </c>
      <c r="E15" s="4"/>
      <c r="F15" s="4"/>
      <c r="G15" s="4"/>
    </row>
    <row r="16" spans="2:7" ht="30" customHeight="1">
      <c r="B16" s="4">
        <v>12</v>
      </c>
      <c r="C16" s="4">
        <v>25</v>
      </c>
      <c r="D16" s="60" t="s">
        <v>139</v>
      </c>
      <c r="E16" s="4"/>
      <c r="F16" s="4"/>
      <c r="G16" s="4"/>
    </row>
    <row r="17" spans="2:7" ht="30" customHeight="1">
      <c r="B17" s="4">
        <v>13</v>
      </c>
      <c r="C17" s="4">
        <v>10</v>
      </c>
      <c r="D17" s="60" t="s">
        <v>124</v>
      </c>
      <c r="E17" s="4"/>
      <c r="F17" s="4"/>
      <c r="G17" s="4"/>
    </row>
    <row r="18" spans="2:7" ht="30" customHeight="1">
      <c r="B18" s="4">
        <v>14</v>
      </c>
      <c r="C18" s="4">
        <v>31</v>
      </c>
      <c r="D18" s="60" t="s">
        <v>145</v>
      </c>
      <c r="E18" s="4"/>
      <c r="F18" s="4"/>
      <c r="G18" s="4"/>
    </row>
    <row r="19" spans="2:7" ht="30" customHeight="1">
      <c r="B19" s="4">
        <v>15</v>
      </c>
      <c r="C19" s="4">
        <v>32</v>
      </c>
      <c r="D19" s="60" t="s">
        <v>146</v>
      </c>
      <c r="E19" s="4"/>
      <c r="F19" s="4"/>
      <c r="G19" s="4"/>
    </row>
    <row r="20" spans="2:7" ht="30" customHeight="1">
      <c r="B20" s="4">
        <v>16</v>
      </c>
      <c r="C20" s="4">
        <v>2</v>
      </c>
      <c r="D20" s="60" t="s">
        <v>116</v>
      </c>
      <c r="E20" s="4"/>
      <c r="F20" s="4"/>
      <c r="G20" s="4"/>
    </row>
    <row r="21" spans="2:7" ht="30" customHeight="1">
      <c r="B21" s="4">
        <v>17</v>
      </c>
      <c r="C21" s="4">
        <v>24</v>
      </c>
      <c r="D21" s="60" t="s">
        <v>138</v>
      </c>
      <c r="E21" s="4"/>
      <c r="F21" s="4"/>
      <c r="G21" s="4"/>
    </row>
    <row r="22" spans="2:7" ht="30" customHeight="1">
      <c r="B22" s="4">
        <v>18</v>
      </c>
      <c r="C22" s="4">
        <v>5</v>
      </c>
      <c r="D22" s="60" t="s">
        <v>119</v>
      </c>
      <c r="E22" s="4"/>
      <c r="F22" s="4"/>
      <c r="G22" s="4"/>
    </row>
    <row r="23" spans="2:7" ht="30" customHeight="1">
      <c r="B23" s="4">
        <v>19</v>
      </c>
      <c r="C23" s="4">
        <v>12</v>
      </c>
      <c r="D23" s="60" t="s">
        <v>126</v>
      </c>
      <c r="E23" s="4"/>
      <c r="F23" s="4"/>
      <c r="G23" s="4"/>
    </row>
    <row r="24" spans="2:7" ht="30" customHeight="1">
      <c r="B24" s="4">
        <v>20</v>
      </c>
      <c r="C24" s="4">
        <v>20</v>
      </c>
      <c r="D24" s="60" t="s">
        <v>134</v>
      </c>
      <c r="E24" s="4"/>
      <c r="F24" s="4"/>
      <c r="G24" s="4"/>
    </row>
    <row r="25" spans="2:7" ht="30" customHeight="1">
      <c r="B25" s="4">
        <v>21</v>
      </c>
      <c r="C25" s="4">
        <v>19</v>
      </c>
      <c r="D25" s="60" t="s">
        <v>133</v>
      </c>
      <c r="E25" s="4"/>
      <c r="F25" s="4"/>
      <c r="G25" s="4"/>
    </row>
    <row r="26" spans="2:7" ht="30" customHeight="1">
      <c r="B26" s="4">
        <v>22</v>
      </c>
      <c r="C26" s="4">
        <v>16</v>
      </c>
      <c r="D26" s="60" t="s">
        <v>130</v>
      </c>
      <c r="E26" s="4"/>
      <c r="F26" s="4"/>
      <c r="G26" s="4"/>
    </row>
    <row r="27" spans="2:7" ht="30" customHeight="1">
      <c r="B27" s="4">
        <v>23</v>
      </c>
      <c r="C27" s="4">
        <v>28</v>
      </c>
      <c r="D27" s="60" t="s">
        <v>142</v>
      </c>
      <c r="E27" s="4"/>
      <c r="F27" s="4"/>
      <c r="G27" s="4"/>
    </row>
    <row r="28" spans="2:7" ht="30" customHeight="1">
      <c r="B28" s="4">
        <v>24</v>
      </c>
      <c r="C28" s="4">
        <v>33</v>
      </c>
      <c r="D28" s="60" t="s">
        <v>147</v>
      </c>
      <c r="E28" s="4"/>
      <c r="F28" s="4"/>
      <c r="G28" s="4"/>
    </row>
    <row r="29" spans="2:7" ht="30" customHeight="1">
      <c r="B29" s="4">
        <v>25</v>
      </c>
      <c r="C29" s="4">
        <v>9</v>
      </c>
      <c r="D29" s="60" t="s">
        <v>123</v>
      </c>
      <c r="E29" s="4"/>
      <c r="F29" s="4"/>
      <c r="G29" s="4"/>
    </row>
    <row r="30" spans="2:7" ht="30" customHeight="1">
      <c r="B30" s="4">
        <v>26</v>
      </c>
      <c r="C30" s="4">
        <v>18</v>
      </c>
      <c r="D30" s="60" t="s">
        <v>132</v>
      </c>
      <c r="E30" s="4"/>
      <c r="F30" s="4"/>
      <c r="G30" s="4"/>
    </row>
    <row r="31" spans="2:7" ht="30" customHeight="1">
      <c r="B31" s="4">
        <v>27</v>
      </c>
      <c r="C31" s="4">
        <v>7</v>
      </c>
      <c r="D31" s="60" t="s">
        <v>121</v>
      </c>
      <c r="E31" s="4"/>
      <c r="F31" s="4"/>
      <c r="G31" s="4"/>
    </row>
    <row r="32" spans="2:7" ht="30" customHeight="1">
      <c r="B32" s="4">
        <v>28</v>
      </c>
      <c r="C32" s="4">
        <v>30</v>
      </c>
      <c r="D32" s="60" t="s">
        <v>144</v>
      </c>
      <c r="E32" s="4"/>
      <c r="F32" s="4"/>
      <c r="G32" s="4"/>
    </row>
    <row r="33" spans="2:7" ht="30" customHeight="1">
      <c r="B33" s="4">
        <v>29</v>
      </c>
      <c r="C33" s="4">
        <v>11</v>
      </c>
      <c r="D33" s="60" t="s">
        <v>125</v>
      </c>
      <c r="E33" s="4"/>
      <c r="F33" s="4"/>
      <c r="G33" s="4"/>
    </row>
    <row r="34" spans="2:7" ht="30" customHeight="1">
      <c r="B34" s="4">
        <v>30</v>
      </c>
      <c r="C34" s="4">
        <v>8</v>
      </c>
      <c r="D34" s="60" t="s">
        <v>122</v>
      </c>
      <c r="E34" s="4"/>
      <c r="F34" s="4"/>
      <c r="G34" s="4"/>
    </row>
    <row r="35" spans="2:7" ht="30" customHeight="1">
      <c r="B35" s="4">
        <v>31</v>
      </c>
      <c r="C35" s="4">
        <v>29</v>
      </c>
      <c r="D35" s="60" t="s">
        <v>143</v>
      </c>
      <c r="E35" s="4"/>
      <c r="F35" s="4"/>
      <c r="G35" s="4"/>
    </row>
    <row r="36" spans="2:7" ht="30" customHeight="1">
      <c r="B36" s="4">
        <v>32</v>
      </c>
      <c r="C36" s="4">
        <v>6</v>
      </c>
      <c r="D36" s="60" t="s">
        <v>120</v>
      </c>
      <c r="E36" s="4"/>
      <c r="F36" s="4"/>
      <c r="G36" s="4"/>
    </row>
    <row r="37" spans="2:7" ht="30" customHeight="1">
      <c r="B37" s="4">
        <v>33</v>
      </c>
      <c r="C37" s="4">
        <v>17</v>
      </c>
      <c r="D37" s="60" t="s">
        <v>131</v>
      </c>
      <c r="E37" s="4"/>
      <c r="F37" s="4"/>
      <c r="G37" s="4"/>
    </row>
    <row r="39" spans="2:7" ht="15.75" thickBot="1">
      <c r="D39" s="61"/>
    </row>
    <row r="40" spans="2:7" ht="15.75" thickBot="1">
      <c r="D40" s="65" t="s">
        <v>294</v>
      </c>
    </row>
    <row r="41" spans="2:7" ht="15.75" thickBot="1">
      <c r="D41" s="61"/>
    </row>
    <row r="42" spans="2:7" ht="15.75" thickBot="1">
      <c r="D42" s="65" t="s">
        <v>299</v>
      </c>
    </row>
    <row r="43" spans="2:7" ht="15.75" thickBot="1">
      <c r="D43" s="66"/>
    </row>
    <row r="44" spans="2:7" ht="15.75" thickBot="1">
      <c r="D44" s="65" t="s">
        <v>298</v>
      </c>
    </row>
  </sheetData>
  <conditionalFormatting sqref="D5:D37">
    <cfRule type="duplicateValues" dxfId="7"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7" xr:uid="{00000000-0002-0000-0D00-000000000000}">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6:F37 F5" xr:uid="{00000000-0002-0000-0D00-000001000000}">
      <formula1>1</formula1>
      <formula2>4</formula2>
    </dataValidation>
  </dataValidations>
  <hyperlinks>
    <hyperlink ref="D40" location="'Communicating meaningfully'!A1" display="Next questionnaire" xr:uid="{00000000-0004-0000-0D00-000000000000}"/>
    <hyperlink ref="D42" location="'CIT bars'!A1" display="Bars graph" xr:uid="{00000000-0004-0000-0D00-000001000000}"/>
    <hyperlink ref="D44" location="'CIT spiders'!A1" display="Spider graph" xr:uid="{00000000-0004-0000-0D00-000002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4:K37"/>
  <sheetViews>
    <sheetView topLeftCell="A21" zoomScale="60" zoomScaleNormal="60" workbookViewId="0">
      <selection activeCell="I4" sqref="I4:K9"/>
    </sheetView>
  </sheetViews>
  <sheetFormatPr defaultColWidth="9.140625" defaultRowHeight="15"/>
  <cols>
    <col min="1" max="1" width="9.140625" style="1"/>
    <col min="2" max="2" width="37.85546875" style="1" customWidth="1"/>
    <col min="3" max="3" width="12.7109375" style="1" customWidth="1"/>
    <col min="4" max="4" width="75.7109375" style="1" customWidth="1"/>
    <col min="5" max="6" width="20.7109375" style="1" customWidth="1"/>
    <col min="7" max="8" width="9.140625" style="1"/>
    <col min="9" max="9" width="35.28515625" style="1" customWidth="1"/>
    <col min="10" max="10" width="23" style="1" customWidth="1"/>
    <col min="11" max="11" width="27.7109375" style="1" customWidth="1"/>
    <col min="12" max="16384" width="9.140625" style="1"/>
  </cols>
  <sheetData>
    <row r="4" spans="2:11" ht="45" customHeight="1" thickBot="1">
      <c r="C4" s="37" t="s">
        <v>26</v>
      </c>
      <c r="D4" s="37" t="s">
        <v>28</v>
      </c>
      <c r="E4" s="37" t="s">
        <v>29</v>
      </c>
      <c r="F4" s="37" t="s">
        <v>27</v>
      </c>
      <c r="I4" s="6" t="s">
        <v>253</v>
      </c>
      <c r="J4" s="6" t="s">
        <v>29</v>
      </c>
      <c r="K4" s="6" t="s">
        <v>27</v>
      </c>
    </row>
    <row r="5" spans="2:11" ht="30" customHeight="1">
      <c r="B5" s="126" t="s">
        <v>265</v>
      </c>
      <c r="C5" s="52">
        <v>1</v>
      </c>
      <c r="D5" s="40" t="s">
        <v>115</v>
      </c>
      <c r="E5" s="39">
        <f>VLOOKUP(C5,'Cooperating in teams'!$C$5:$F$37,3,FALSE)</f>
        <v>0</v>
      </c>
      <c r="F5" s="41">
        <f>VLOOKUP(C5,'Cooperating in teams'!$C$5:$F$37,4,FALSE)</f>
        <v>0</v>
      </c>
      <c r="I5" s="6" t="str">
        <f>+B5</f>
        <v xml:space="preserve">Contributing actively to team tasks </v>
      </c>
      <c r="J5" s="46">
        <f>+AVERAGE(E5:E10)</f>
        <v>0</v>
      </c>
      <c r="K5" s="46">
        <f>+AVERAGE(F5:F10)</f>
        <v>0</v>
      </c>
    </row>
    <row r="6" spans="2:11" ht="30" customHeight="1">
      <c r="B6" s="127"/>
      <c r="C6" s="48">
        <v>2</v>
      </c>
      <c r="D6" s="6" t="s">
        <v>116</v>
      </c>
      <c r="E6" s="4">
        <f>VLOOKUP(C6,'Cooperating in teams'!$C$5:$F$37,3,FALSE)</f>
        <v>0</v>
      </c>
      <c r="F6" s="42">
        <f>VLOOKUP(C6,'Cooperating in teams'!$C$5:$F$37,4,FALSE)</f>
        <v>0</v>
      </c>
      <c r="I6" s="6" t="str">
        <f>+B11</f>
        <v>Being willing to take on responsibility</v>
      </c>
      <c r="J6" s="46">
        <f>+AVERAGE(E11:E15)</f>
        <v>0</v>
      </c>
      <c r="K6" s="46">
        <f>+AVERAGE(F11:F15)</f>
        <v>0</v>
      </c>
    </row>
    <row r="7" spans="2:11" ht="30" customHeight="1">
      <c r="B7" s="127"/>
      <c r="C7" s="48">
        <v>3</v>
      </c>
      <c r="D7" s="6" t="s">
        <v>117</v>
      </c>
      <c r="E7" s="4">
        <f>VLOOKUP(C7,'Cooperating in teams'!$C$5:$F$37,3,FALSE)</f>
        <v>0</v>
      </c>
      <c r="F7" s="42">
        <f>VLOOKUP(C7,'Cooperating in teams'!$C$5:$F$37,4,FALSE)</f>
        <v>0</v>
      </c>
      <c r="I7" s="6" t="str">
        <f>+B16</f>
        <v>Encouraging and involving other team members</v>
      </c>
      <c r="J7" s="46">
        <f>+AVERAGE(E16:E24)</f>
        <v>0</v>
      </c>
      <c r="K7" s="46">
        <f>+AVERAGE(F16:F24)</f>
        <v>0</v>
      </c>
    </row>
    <row r="8" spans="2:11" ht="30" customHeight="1">
      <c r="B8" s="127"/>
      <c r="C8" s="48">
        <v>4</v>
      </c>
      <c r="D8" s="6" t="s">
        <v>118</v>
      </c>
      <c r="E8" s="4">
        <f>VLOOKUP(C8,'Cooperating in teams'!$C$5:$F$37,3,FALSE)</f>
        <v>0</v>
      </c>
      <c r="F8" s="42">
        <f>VLOOKUP(C8,'Cooperating in teams'!$C$5:$F$37,4,FALSE)</f>
        <v>0</v>
      </c>
      <c r="I8" s="6" t="str">
        <f>+B25</f>
        <v>Learning with and from others</v>
      </c>
      <c r="J8" s="47">
        <f>+AVERAGE(E25:E28)</f>
        <v>0</v>
      </c>
      <c r="K8" s="47">
        <f>+AVERAGE(F25:F28)</f>
        <v>0</v>
      </c>
    </row>
    <row r="9" spans="2:11" ht="30" customHeight="1">
      <c r="B9" s="127"/>
      <c r="C9" s="48">
        <v>5</v>
      </c>
      <c r="D9" s="6" t="s">
        <v>119</v>
      </c>
      <c r="E9" s="4">
        <f>VLOOKUP(C9,'Cooperating in teams'!$C$5:$F$37,3,FALSE)</f>
        <v>0</v>
      </c>
      <c r="F9" s="42">
        <f>VLOOKUP(C9,'Cooperating in teams'!$C$5:$F$37,4,FALSE)</f>
        <v>0</v>
      </c>
      <c r="I9" s="6" t="str">
        <f>+B29</f>
        <v>Being aware of the team processes and how they affect the team’s effectiveness</v>
      </c>
      <c r="J9" s="46">
        <f>+AVERAGE(E29:E31)</f>
        <v>0</v>
      </c>
      <c r="K9" s="46">
        <f>+AVERAGE(F29:F31)</f>
        <v>0</v>
      </c>
    </row>
    <row r="10" spans="2:11" ht="30" customHeight="1" thickBot="1">
      <c r="B10" s="128"/>
      <c r="C10" s="53">
        <v>6</v>
      </c>
      <c r="D10" s="44" t="s">
        <v>120</v>
      </c>
      <c r="E10" s="43">
        <f>VLOOKUP(C10,'Cooperating in teams'!$C$5:$F$37,3,FALSE)</f>
        <v>0</v>
      </c>
      <c r="F10" s="45">
        <f>VLOOKUP(C10,'Cooperating in teams'!$C$5:$F$37,4,FALSE)</f>
        <v>0</v>
      </c>
      <c r="I10" s="6" t="str">
        <f>+B32</f>
        <v xml:space="preserve">Managing disagreements constructively </v>
      </c>
      <c r="J10" s="46">
        <f>+AVERAGE(E32:E37)</f>
        <v>0</v>
      </c>
      <c r="K10" s="46">
        <f>+AVERAGE(F32:F37)</f>
        <v>0</v>
      </c>
    </row>
    <row r="11" spans="2:11" ht="30" customHeight="1">
      <c r="B11" s="126" t="s">
        <v>266</v>
      </c>
      <c r="C11" s="52">
        <v>7</v>
      </c>
      <c r="D11" s="40" t="s">
        <v>121</v>
      </c>
      <c r="E11" s="39">
        <f>VLOOKUP(C11,'Cooperating in teams'!$C$5:$F$37,3,FALSE)</f>
        <v>0</v>
      </c>
      <c r="F11" s="41">
        <f>VLOOKUP(C11,'Cooperating in teams'!$C$5:$F$37,4,FALSE)</f>
        <v>0</v>
      </c>
    </row>
    <row r="12" spans="2:11" ht="30" customHeight="1">
      <c r="B12" s="127"/>
      <c r="C12" s="48">
        <v>8</v>
      </c>
      <c r="D12" s="6" t="s">
        <v>122</v>
      </c>
      <c r="E12" s="4">
        <f>VLOOKUP(C12,'Cooperating in teams'!$C$5:$F$37,3,FALSE)</f>
        <v>0</v>
      </c>
      <c r="F12" s="42">
        <f>VLOOKUP(C12,'Cooperating in teams'!$C$5:$F$37,4,FALSE)</f>
        <v>0</v>
      </c>
    </row>
    <row r="13" spans="2:11" ht="30" customHeight="1">
      <c r="B13" s="127"/>
      <c r="C13" s="48">
        <v>9</v>
      </c>
      <c r="D13" s="6" t="s">
        <v>123</v>
      </c>
      <c r="E13" s="4">
        <f>VLOOKUP(C13,'Cooperating in teams'!$C$5:$F$37,3,FALSE)</f>
        <v>0</v>
      </c>
      <c r="F13" s="42">
        <f>VLOOKUP(C13,'Cooperating in teams'!$C$5:$F$37,4,FALSE)</f>
        <v>0</v>
      </c>
    </row>
    <row r="14" spans="2:11" ht="30" customHeight="1">
      <c r="B14" s="127"/>
      <c r="C14" s="48">
        <v>10</v>
      </c>
      <c r="D14" s="6" t="s">
        <v>124</v>
      </c>
      <c r="E14" s="4">
        <f>VLOOKUP(C14,'Cooperating in teams'!$C$5:$F$37,3,FALSE)</f>
        <v>0</v>
      </c>
      <c r="F14" s="42">
        <f>VLOOKUP(C14,'Cooperating in teams'!$C$5:$F$37,4,FALSE)</f>
        <v>0</v>
      </c>
    </row>
    <row r="15" spans="2:11" ht="30" customHeight="1" thickBot="1">
      <c r="B15" s="128"/>
      <c r="C15" s="53">
        <v>11</v>
      </c>
      <c r="D15" s="44" t="s">
        <v>125</v>
      </c>
      <c r="E15" s="43">
        <f>VLOOKUP(C15,'Cooperating in teams'!$C$5:$F$37,3,FALSE)</f>
        <v>0</v>
      </c>
      <c r="F15" s="45">
        <f>VLOOKUP(C15,'Cooperating in teams'!$C$5:$F$37,4,FALSE)</f>
        <v>0</v>
      </c>
    </row>
    <row r="16" spans="2:11" ht="30" customHeight="1">
      <c r="B16" s="126" t="s">
        <v>267</v>
      </c>
      <c r="C16" s="52">
        <v>12</v>
      </c>
      <c r="D16" s="40" t="s">
        <v>126</v>
      </c>
      <c r="E16" s="39">
        <f>VLOOKUP(C16,'Cooperating in teams'!$C$5:$F$37,3,FALSE)</f>
        <v>0</v>
      </c>
      <c r="F16" s="41">
        <f>VLOOKUP(C16,'Cooperating in teams'!$C$5:$F$37,4,FALSE)</f>
        <v>0</v>
      </c>
    </row>
    <row r="17" spans="2:6" ht="30" customHeight="1">
      <c r="B17" s="127"/>
      <c r="C17" s="48">
        <v>13</v>
      </c>
      <c r="D17" s="6" t="s">
        <v>127</v>
      </c>
      <c r="E17" s="4">
        <f>VLOOKUP(C17,'Cooperating in teams'!$C$5:$F$37,3,FALSE)</f>
        <v>0</v>
      </c>
      <c r="F17" s="42">
        <f>VLOOKUP(C17,'Cooperating in teams'!$C$5:$F$37,4,FALSE)</f>
        <v>0</v>
      </c>
    </row>
    <row r="18" spans="2:6" ht="30" customHeight="1">
      <c r="B18" s="127"/>
      <c r="C18" s="48">
        <v>14</v>
      </c>
      <c r="D18" s="6" t="s">
        <v>128</v>
      </c>
      <c r="E18" s="4">
        <f>VLOOKUP(C18,'Cooperating in teams'!$C$5:$F$37,3,FALSE)</f>
        <v>0</v>
      </c>
      <c r="F18" s="42">
        <f>VLOOKUP(C18,'Cooperating in teams'!$C$5:$F$37,4,FALSE)</f>
        <v>0</v>
      </c>
    </row>
    <row r="19" spans="2:6" ht="30" customHeight="1">
      <c r="B19" s="127"/>
      <c r="C19" s="48">
        <v>15</v>
      </c>
      <c r="D19" s="6" t="s">
        <v>129</v>
      </c>
      <c r="E19" s="4">
        <f>VLOOKUP(C19,'Cooperating in teams'!$C$5:$F$37,3,FALSE)</f>
        <v>0</v>
      </c>
      <c r="F19" s="42">
        <f>VLOOKUP(C19,'Cooperating in teams'!$C$5:$F$37,4,FALSE)</f>
        <v>0</v>
      </c>
    </row>
    <row r="20" spans="2:6" ht="30" customHeight="1">
      <c r="B20" s="127"/>
      <c r="C20" s="48">
        <v>16</v>
      </c>
      <c r="D20" s="6" t="s">
        <v>130</v>
      </c>
      <c r="E20" s="4">
        <f>VLOOKUP(C20,'Cooperating in teams'!$C$5:$F$37,3,FALSE)</f>
        <v>0</v>
      </c>
      <c r="F20" s="42">
        <f>VLOOKUP(C20,'Cooperating in teams'!$C$5:$F$37,4,FALSE)</f>
        <v>0</v>
      </c>
    </row>
    <row r="21" spans="2:6" ht="30" customHeight="1">
      <c r="B21" s="127"/>
      <c r="C21" s="48">
        <v>17</v>
      </c>
      <c r="D21" s="6" t="s">
        <v>131</v>
      </c>
      <c r="E21" s="4">
        <f>VLOOKUP(C21,'Cooperating in teams'!$C$5:$F$37,3,FALSE)</f>
        <v>0</v>
      </c>
      <c r="F21" s="42">
        <f>VLOOKUP(C21,'Cooperating in teams'!$C$5:$F$37,4,FALSE)</f>
        <v>0</v>
      </c>
    </row>
    <row r="22" spans="2:6" ht="30" customHeight="1">
      <c r="B22" s="127"/>
      <c r="C22" s="48">
        <v>18</v>
      </c>
      <c r="D22" s="6" t="s">
        <v>132</v>
      </c>
      <c r="E22" s="4">
        <f>VLOOKUP(C22,'Cooperating in teams'!$C$5:$F$37,3,FALSE)</f>
        <v>0</v>
      </c>
      <c r="F22" s="42">
        <f>VLOOKUP(C22,'Cooperating in teams'!$C$5:$F$37,4,FALSE)</f>
        <v>0</v>
      </c>
    </row>
    <row r="23" spans="2:6" ht="30" customHeight="1">
      <c r="B23" s="127"/>
      <c r="C23" s="48">
        <v>19</v>
      </c>
      <c r="D23" s="6" t="s">
        <v>133</v>
      </c>
      <c r="E23" s="4">
        <f>VLOOKUP(C23,'Cooperating in teams'!$C$5:$F$37,3,FALSE)</f>
        <v>0</v>
      </c>
      <c r="F23" s="42">
        <f>VLOOKUP(C23,'Cooperating in teams'!$C$5:$F$37,4,FALSE)</f>
        <v>0</v>
      </c>
    </row>
    <row r="24" spans="2:6" ht="30" customHeight="1" thickBot="1">
      <c r="B24" s="128"/>
      <c r="C24" s="53">
        <v>20</v>
      </c>
      <c r="D24" s="44" t="s">
        <v>134</v>
      </c>
      <c r="E24" s="43">
        <f>VLOOKUP(C24,'Cooperating in teams'!$C$5:$F$37,3,FALSE)</f>
        <v>0</v>
      </c>
      <c r="F24" s="45">
        <f>VLOOKUP(C24,'Cooperating in teams'!$C$5:$F$37,4,FALSE)</f>
        <v>0</v>
      </c>
    </row>
    <row r="25" spans="2:6" ht="30" customHeight="1">
      <c r="B25" s="49" t="s">
        <v>268</v>
      </c>
      <c r="C25" s="52">
        <v>21</v>
      </c>
      <c r="D25" s="40" t="s">
        <v>135</v>
      </c>
      <c r="E25" s="39">
        <f>VLOOKUP(C25,'Cooperating in teams'!$C$5:$F$37,3,FALSE)</f>
        <v>0</v>
      </c>
      <c r="F25" s="41">
        <f>VLOOKUP(C25,'Cooperating in teams'!$C$5:$F$37,4,FALSE)</f>
        <v>0</v>
      </c>
    </row>
    <row r="26" spans="2:6" ht="30" customHeight="1">
      <c r="B26" s="50"/>
      <c r="C26" s="48">
        <v>22</v>
      </c>
      <c r="D26" s="6" t="s">
        <v>136</v>
      </c>
      <c r="E26" s="4">
        <f>VLOOKUP(C26,'Cooperating in teams'!$C$5:$F$37,3,FALSE)</f>
        <v>0</v>
      </c>
      <c r="F26" s="42">
        <f>VLOOKUP(C26,'Cooperating in teams'!$C$5:$F$37,4,FALSE)</f>
        <v>0</v>
      </c>
    </row>
    <row r="27" spans="2:6" ht="30" customHeight="1">
      <c r="B27" s="50"/>
      <c r="C27" s="48">
        <v>23</v>
      </c>
      <c r="D27" s="6" t="s">
        <v>137</v>
      </c>
      <c r="E27" s="4">
        <f>VLOOKUP(C27,'Cooperating in teams'!$C$5:$F$37,3,FALSE)</f>
        <v>0</v>
      </c>
      <c r="F27" s="42">
        <f>VLOOKUP(C27,'Cooperating in teams'!$C$5:$F$37,4,FALSE)</f>
        <v>0</v>
      </c>
    </row>
    <row r="28" spans="2:6" ht="30" customHeight="1" thickBot="1">
      <c r="B28" s="51"/>
      <c r="C28" s="53">
        <v>24</v>
      </c>
      <c r="D28" s="44" t="s">
        <v>138</v>
      </c>
      <c r="E28" s="43">
        <f>VLOOKUP(C28,'Cooperating in teams'!$C$5:$F$37,3,FALSE)</f>
        <v>0</v>
      </c>
      <c r="F28" s="45">
        <f>VLOOKUP(C28,'Cooperating in teams'!$C$5:$F$37,4,FALSE)</f>
        <v>0</v>
      </c>
    </row>
    <row r="29" spans="2:6" ht="30" customHeight="1">
      <c r="B29" s="126" t="s">
        <v>269</v>
      </c>
      <c r="C29" s="52">
        <v>25</v>
      </c>
      <c r="D29" s="40" t="s">
        <v>139</v>
      </c>
      <c r="E29" s="39">
        <f>VLOOKUP(C29,'Cooperating in teams'!$C$5:$F$37,3,FALSE)</f>
        <v>0</v>
      </c>
      <c r="F29" s="41">
        <f>VLOOKUP(C29,'Cooperating in teams'!$C$5:$F$37,4,FALSE)</f>
        <v>0</v>
      </c>
    </row>
    <row r="30" spans="2:6" ht="30" customHeight="1">
      <c r="B30" s="127"/>
      <c r="C30" s="48">
        <v>26</v>
      </c>
      <c r="D30" s="6" t="s">
        <v>140</v>
      </c>
      <c r="E30" s="4">
        <f>VLOOKUP(C30,'Cooperating in teams'!$C$5:$F$37,3,FALSE)</f>
        <v>0</v>
      </c>
      <c r="F30" s="42">
        <f>VLOOKUP(C30,'Cooperating in teams'!$C$5:$F$37,4,FALSE)</f>
        <v>0</v>
      </c>
    </row>
    <row r="31" spans="2:6" ht="30" customHeight="1" thickBot="1">
      <c r="B31" s="128"/>
      <c r="C31" s="53">
        <v>27</v>
      </c>
      <c r="D31" s="44" t="s">
        <v>141</v>
      </c>
      <c r="E31" s="43">
        <f>VLOOKUP(C31,'Cooperating in teams'!$C$5:$F$37,3,FALSE)</f>
        <v>0</v>
      </c>
      <c r="F31" s="45">
        <f>VLOOKUP(C31,'Cooperating in teams'!$C$5:$F$37,4,FALSE)</f>
        <v>0</v>
      </c>
    </row>
    <row r="32" spans="2:6" ht="30" customHeight="1">
      <c r="B32" s="120" t="s">
        <v>270</v>
      </c>
      <c r="C32" s="39">
        <v>28</v>
      </c>
      <c r="D32" s="40" t="s">
        <v>142</v>
      </c>
      <c r="E32" s="39">
        <f>VLOOKUP(C32,'Cooperating in teams'!$C$5:$F$37,3,FALSE)</f>
        <v>0</v>
      </c>
      <c r="F32" s="41">
        <f>VLOOKUP(C32,'Cooperating in teams'!$C$5:$F$37,4,FALSE)</f>
        <v>0</v>
      </c>
    </row>
    <row r="33" spans="2:6" ht="30" customHeight="1">
      <c r="B33" s="121"/>
      <c r="C33" s="4">
        <v>29</v>
      </c>
      <c r="D33" s="6" t="s">
        <v>143</v>
      </c>
      <c r="E33" s="4">
        <f>VLOOKUP(C33,'Cooperating in teams'!$C$5:$F$37,3,FALSE)</f>
        <v>0</v>
      </c>
      <c r="F33" s="42">
        <f>VLOOKUP(C33,'Cooperating in teams'!$C$5:$F$37,4,FALSE)</f>
        <v>0</v>
      </c>
    </row>
    <row r="34" spans="2:6" ht="30" customHeight="1">
      <c r="B34" s="121"/>
      <c r="C34" s="4">
        <v>30</v>
      </c>
      <c r="D34" s="6" t="s">
        <v>144</v>
      </c>
      <c r="E34" s="4">
        <f>VLOOKUP(C34,'Cooperating in teams'!$C$5:$F$37,3,FALSE)</f>
        <v>0</v>
      </c>
      <c r="F34" s="42">
        <f>VLOOKUP(C34,'Cooperating in teams'!$C$5:$F$37,4,FALSE)</f>
        <v>0</v>
      </c>
    </row>
    <row r="35" spans="2:6" ht="30" customHeight="1">
      <c r="B35" s="121"/>
      <c r="C35" s="4">
        <v>31</v>
      </c>
      <c r="D35" s="6" t="s">
        <v>145</v>
      </c>
      <c r="E35" s="4">
        <f>VLOOKUP(C35,'Cooperating in teams'!$C$5:$F$37,3,FALSE)</f>
        <v>0</v>
      </c>
      <c r="F35" s="42">
        <f>VLOOKUP(C35,'Cooperating in teams'!$C$5:$F$37,4,FALSE)</f>
        <v>0</v>
      </c>
    </row>
    <row r="36" spans="2:6" ht="30" customHeight="1">
      <c r="B36" s="121"/>
      <c r="C36" s="4">
        <v>32</v>
      </c>
      <c r="D36" s="6" t="s">
        <v>146</v>
      </c>
      <c r="E36" s="4">
        <f>VLOOKUP(C36,'Cooperating in teams'!$C$5:$F$37,3,FALSE)</f>
        <v>0</v>
      </c>
      <c r="F36" s="42">
        <f>VLOOKUP(C36,'Cooperating in teams'!$C$5:$F$37,4,FALSE)</f>
        <v>0</v>
      </c>
    </row>
    <row r="37" spans="2:6" ht="30" customHeight="1" thickBot="1">
      <c r="B37" s="122"/>
      <c r="C37" s="43">
        <v>33</v>
      </c>
      <c r="D37" s="44" t="s">
        <v>147</v>
      </c>
      <c r="E37" s="43">
        <f>VLOOKUP(C37,'Cooperating in teams'!$C$5:$F$37,3,FALSE)</f>
        <v>0</v>
      </c>
      <c r="F37" s="45">
        <f>VLOOKUP(C37,'Cooperating in teams'!$C$5:$F$37,4,FALSE)</f>
        <v>0</v>
      </c>
    </row>
  </sheetData>
  <mergeCells count="5">
    <mergeCell ref="B5:B10"/>
    <mergeCell ref="B11:B15"/>
    <mergeCell ref="B16:B24"/>
    <mergeCell ref="B29:B31"/>
    <mergeCell ref="B32:B37"/>
  </mergeCells>
  <conditionalFormatting sqref="D5:D37">
    <cfRule type="duplicateValues" dxfId="6"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E42"/>
  <sheetViews>
    <sheetView zoomScaleNormal="100" workbookViewId="0"/>
  </sheetViews>
  <sheetFormatPr defaultColWidth="9.140625" defaultRowHeight="15"/>
  <cols>
    <col min="1" max="1" width="5.140625" style="1" customWidth="1"/>
    <col min="2" max="2" width="5.28515625" style="1" customWidth="1"/>
    <col min="3" max="3" width="38.140625" style="1" customWidth="1"/>
    <col min="4" max="4" width="13.7109375" style="1" customWidth="1"/>
    <col min="5" max="5" width="17.42578125" style="1" bestFit="1" customWidth="1"/>
    <col min="6" max="16384" width="9.140625" style="1"/>
  </cols>
  <sheetData>
    <row r="1" spans="3:5" ht="15.75" thickBot="1"/>
    <row r="2" spans="3:5" ht="19.5" thickBot="1">
      <c r="C2" s="117" t="s">
        <v>289</v>
      </c>
      <c r="D2" s="118"/>
      <c r="E2" s="119"/>
    </row>
    <row r="4" spans="3:5" ht="45" customHeight="1">
      <c r="C4" s="6" t="s">
        <v>253</v>
      </c>
      <c r="D4" s="6" t="s">
        <v>304</v>
      </c>
      <c r="E4" s="6" t="s">
        <v>286</v>
      </c>
    </row>
    <row r="5" spans="3:5" ht="30" customHeight="1">
      <c r="C5" s="6" t="str">
        <f>+'CIT data'!I5</f>
        <v xml:space="preserve">Contributing actively to team tasks </v>
      </c>
      <c r="D5" s="36">
        <f>+'CIT data'!J5</f>
        <v>0</v>
      </c>
      <c r="E5" s="36">
        <f>+'CIT data'!K5</f>
        <v>0</v>
      </c>
    </row>
    <row r="6" spans="3:5" ht="30" customHeight="1">
      <c r="C6" s="6" t="str">
        <f>+'CIT data'!I6</f>
        <v>Being willing to take on responsibility</v>
      </c>
      <c r="D6" s="36">
        <f>+'CIT data'!J6</f>
        <v>0</v>
      </c>
      <c r="E6" s="36">
        <f>+'CIT data'!K6</f>
        <v>0</v>
      </c>
    </row>
    <row r="7" spans="3:5" ht="30" customHeight="1">
      <c r="C7" s="6" t="str">
        <f>+'CIT data'!I7</f>
        <v>Encouraging and involving other team members</v>
      </c>
      <c r="D7" s="36">
        <f>+'CIT data'!J7</f>
        <v>0</v>
      </c>
      <c r="E7" s="36">
        <f>+'CIT data'!K7</f>
        <v>0</v>
      </c>
    </row>
    <row r="8" spans="3:5" ht="30" customHeight="1">
      <c r="C8" s="6" t="str">
        <f>+'CIT data'!I8</f>
        <v>Learning with and from others</v>
      </c>
      <c r="D8" s="36">
        <f>+'CIT data'!J8</f>
        <v>0</v>
      </c>
      <c r="E8" s="36">
        <f>+'CIT data'!K8</f>
        <v>0</v>
      </c>
    </row>
    <row r="9" spans="3:5" ht="30" customHeight="1">
      <c r="C9" s="6" t="str">
        <f>+'CIT data'!I9</f>
        <v>Being aware of the team processes and how they affect the team’s effectiveness</v>
      </c>
      <c r="D9" s="36">
        <f>+'CIT data'!J9</f>
        <v>0</v>
      </c>
      <c r="E9" s="36">
        <f>+'CIT data'!K9</f>
        <v>0</v>
      </c>
    </row>
    <row r="10" spans="3:5" ht="30" customHeight="1">
      <c r="C10" s="6" t="str">
        <f>+'CIT data'!I10</f>
        <v xml:space="preserve">Managing disagreements constructively </v>
      </c>
      <c r="D10" s="36">
        <f>+'CIT data'!J10</f>
        <v>0</v>
      </c>
      <c r="E10" s="36">
        <f>+'CIT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spans="3:3" ht="30" customHeight="1"/>
    <row r="34" spans="3:3" ht="30" customHeight="1"/>
    <row r="35" spans="3:3" ht="30" customHeight="1"/>
    <row r="36" spans="3:3" ht="30" customHeight="1"/>
    <row r="37" spans="3:3" ht="30" customHeight="1"/>
    <row r="41" spans="3:3" ht="15.75" thickBot="1"/>
    <row r="42" spans="3:3" ht="15.75" thickBot="1">
      <c r="C42" s="65" t="s">
        <v>296</v>
      </c>
    </row>
  </sheetData>
  <sheetProtection algorithmName="SHA-512" hashValue="mjXpmcaSQX4w+XUjtrhchTLtM95l0qsFlaZ6mA1MKmwNtn652OU0+6LAI9dgnwsFxV1/YhCVLT7MdUvwWkdKOQ==" saltValue="gYlLz0SnDrvf77W6IgSaYw==" spinCount="100000" sheet="1" objects="1" scenarios="1"/>
  <mergeCells count="1">
    <mergeCell ref="C2:E2"/>
  </mergeCells>
  <hyperlinks>
    <hyperlink ref="C42" location="'Communicating meaningfully'!A1" display="NEXT"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E74"/>
  <sheetViews>
    <sheetView zoomScaleNormal="100" workbookViewId="0"/>
  </sheetViews>
  <sheetFormatPr defaultColWidth="9.140625" defaultRowHeight="15"/>
  <cols>
    <col min="1" max="1" width="5.140625" style="1" customWidth="1"/>
    <col min="2" max="2" width="5.28515625" style="1" customWidth="1"/>
    <col min="3" max="3" width="38.140625" style="1" customWidth="1"/>
    <col min="4" max="4" width="13.42578125" style="1" customWidth="1"/>
    <col min="5" max="5" width="17.42578125" style="1" bestFit="1" customWidth="1"/>
    <col min="6" max="16384" width="9.140625" style="1"/>
  </cols>
  <sheetData>
    <row r="1" spans="3:5" ht="15.75" thickBot="1"/>
    <row r="2" spans="3:5" ht="19.5" thickBot="1">
      <c r="C2" s="117" t="s">
        <v>289</v>
      </c>
      <c r="D2" s="118"/>
      <c r="E2" s="119"/>
    </row>
    <row r="4" spans="3:5" ht="45" customHeight="1">
      <c r="C4" s="6" t="s">
        <v>253</v>
      </c>
      <c r="D4" s="6" t="s">
        <v>304</v>
      </c>
      <c r="E4" s="6" t="s">
        <v>286</v>
      </c>
    </row>
    <row r="5" spans="3:5" ht="30" customHeight="1">
      <c r="C5" s="6" t="str">
        <f>+'CIT data'!I5</f>
        <v xml:space="preserve">Contributing actively to team tasks </v>
      </c>
      <c r="D5" s="36">
        <f>+'CIT data'!J5</f>
        <v>0</v>
      </c>
      <c r="E5" s="36">
        <f>+'CIT data'!K5</f>
        <v>0</v>
      </c>
    </row>
    <row r="6" spans="3:5" ht="30" customHeight="1">
      <c r="C6" s="6" t="str">
        <f>+'CIT data'!I6</f>
        <v>Being willing to take on responsibility</v>
      </c>
      <c r="D6" s="36">
        <f>+'CIT data'!J6</f>
        <v>0</v>
      </c>
      <c r="E6" s="36">
        <f>+'CIT data'!K6</f>
        <v>0</v>
      </c>
    </row>
    <row r="7" spans="3:5" ht="30" customHeight="1">
      <c r="C7" s="6" t="str">
        <f>+'CIT data'!I7</f>
        <v>Encouraging and involving other team members</v>
      </c>
      <c r="D7" s="36">
        <f>+'CIT data'!J7</f>
        <v>0</v>
      </c>
      <c r="E7" s="36">
        <f>+'CIT data'!K7</f>
        <v>0</v>
      </c>
    </row>
    <row r="8" spans="3:5" ht="30" customHeight="1">
      <c r="C8" s="6" t="str">
        <f>+'CIT data'!I8</f>
        <v>Learning with and from others</v>
      </c>
      <c r="D8" s="36">
        <f>+'CIT data'!J8</f>
        <v>0</v>
      </c>
      <c r="E8" s="36">
        <f>+'CIT data'!K8</f>
        <v>0</v>
      </c>
    </row>
    <row r="9" spans="3:5" ht="30" customHeight="1">
      <c r="C9" s="6" t="str">
        <f>+'CIT data'!I9</f>
        <v>Being aware of the team processes and how they affect the team’s effectiveness</v>
      </c>
      <c r="D9" s="36">
        <f>+'CIT data'!J9</f>
        <v>0</v>
      </c>
      <c r="E9" s="36">
        <f>+'CIT data'!K9</f>
        <v>0</v>
      </c>
    </row>
    <row r="10" spans="3:5" ht="30" customHeight="1">
      <c r="C10" s="6" t="str">
        <f>+'CIT data'!I10</f>
        <v xml:space="preserve">Managing disagreements constructively </v>
      </c>
      <c r="D10" s="36">
        <f>+'CIT data'!J10</f>
        <v>0</v>
      </c>
      <c r="E10" s="36">
        <f>+'CIT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73" spans="3:3" ht="15.75" thickBot="1"/>
    <row r="74" spans="3:3" ht="15.75" thickBot="1">
      <c r="C74" s="65" t="s">
        <v>296</v>
      </c>
    </row>
  </sheetData>
  <sheetProtection algorithmName="SHA-512" hashValue="csiw4T0Ruty/4c7kW9Gr6tY/5owYNnGgAIF/sh5T+uiWCszHy72hZqpp8YduXrQZNK+CbMT1mGOep/NBL1Kbpw==" saltValue="peoCH3OIj09bnBgpjnGaKw==" spinCount="100000" sheet="1" objects="1" scenarios="1"/>
  <mergeCells count="1">
    <mergeCell ref="C2:E2"/>
  </mergeCells>
  <hyperlinks>
    <hyperlink ref="C74" location="'Communicating meaningfully'!A1" display="NEXT"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G40"/>
  <sheetViews>
    <sheetView zoomScaleNormal="100" workbookViewId="0"/>
  </sheetViews>
  <sheetFormatPr defaultColWidth="9.140625" defaultRowHeight="15"/>
  <cols>
    <col min="1" max="1" width="9.140625" style="1"/>
    <col min="2" max="2" width="9.7109375" style="1" customWidth="1"/>
    <col min="3" max="3" width="12.7109375" style="1" hidden="1" customWidth="1"/>
    <col min="4" max="4" width="75.7109375" style="1" customWidth="1"/>
    <col min="5" max="6" width="20.7109375" style="1" customWidth="1"/>
    <col min="7" max="7" width="42.7109375" style="1" customWidth="1"/>
    <col min="8" max="16384" width="9.140625" style="1"/>
  </cols>
  <sheetData>
    <row r="1" spans="2:7" ht="15.75" thickBot="1"/>
    <row r="2" spans="2:7" ht="19.5" thickBot="1">
      <c r="D2" s="62" t="s">
        <v>303</v>
      </c>
    </row>
    <row r="4" spans="2:7" ht="45" customHeight="1">
      <c r="B4" s="3" t="s">
        <v>25</v>
      </c>
      <c r="C4" s="3" t="s">
        <v>26</v>
      </c>
      <c r="D4" s="3" t="s">
        <v>28</v>
      </c>
      <c r="E4" s="3" t="s">
        <v>29</v>
      </c>
      <c r="F4" s="3" t="s">
        <v>27</v>
      </c>
      <c r="G4" s="3" t="s">
        <v>30</v>
      </c>
    </row>
    <row r="5" spans="2:7" ht="30" customHeight="1">
      <c r="B5" s="64">
        <v>1</v>
      </c>
      <c r="C5" s="4">
        <v>22</v>
      </c>
      <c r="D5" s="60" t="s">
        <v>169</v>
      </c>
      <c r="E5" s="4"/>
      <c r="F5" s="4"/>
      <c r="G5" s="4"/>
    </row>
    <row r="6" spans="2:7" ht="30" customHeight="1">
      <c r="B6" s="64">
        <v>2</v>
      </c>
      <c r="C6" s="4">
        <v>1</v>
      </c>
      <c r="D6" s="60" t="s">
        <v>148</v>
      </c>
      <c r="E6" s="4"/>
      <c r="F6" s="4"/>
      <c r="G6" s="4"/>
    </row>
    <row r="7" spans="2:7" ht="30" customHeight="1">
      <c r="B7" s="64">
        <v>3</v>
      </c>
      <c r="C7" s="4">
        <v>10</v>
      </c>
      <c r="D7" s="60" t="s">
        <v>157</v>
      </c>
      <c r="E7" s="4"/>
      <c r="F7" s="4"/>
      <c r="G7" s="4"/>
    </row>
    <row r="8" spans="2:7" ht="30" customHeight="1">
      <c r="B8" s="64">
        <v>4</v>
      </c>
      <c r="C8" s="4">
        <v>11</v>
      </c>
      <c r="D8" s="60" t="s">
        <v>158</v>
      </c>
      <c r="E8" s="4"/>
      <c r="F8" s="4"/>
      <c r="G8" s="4"/>
    </row>
    <row r="9" spans="2:7" ht="30" customHeight="1">
      <c r="B9" s="64">
        <v>5</v>
      </c>
      <c r="C9" s="4">
        <v>12</v>
      </c>
      <c r="D9" s="60" t="s">
        <v>159</v>
      </c>
      <c r="E9" s="4"/>
      <c r="F9" s="4"/>
      <c r="G9" s="4"/>
    </row>
    <row r="10" spans="2:7" ht="30" customHeight="1">
      <c r="B10" s="64">
        <v>6</v>
      </c>
      <c r="C10" s="4">
        <v>15</v>
      </c>
      <c r="D10" s="60" t="s">
        <v>162</v>
      </c>
      <c r="E10" s="4"/>
      <c r="F10" s="4"/>
      <c r="G10" s="4"/>
    </row>
    <row r="11" spans="2:7" ht="30" customHeight="1">
      <c r="B11" s="64">
        <v>7</v>
      </c>
      <c r="C11" s="4">
        <v>18</v>
      </c>
      <c r="D11" s="60" t="s">
        <v>165</v>
      </c>
      <c r="E11" s="4"/>
      <c r="F11" s="4"/>
      <c r="G11" s="4"/>
    </row>
    <row r="12" spans="2:7" ht="30" customHeight="1">
      <c r="B12" s="64">
        <v>8</v>
      </c>
      <c r="C12" s="4">
        <v>5</v>
      </c>
      <c r="D12" s="60" t="s">
        <v>152</v>
      </c>
      <c r="E12" s="4"/>
      <c r="F12" s="4"/>
      <c r="G12" s="4"/>
    </row>
    <row r="13" spans="2:7" ht="30" customHeight="1">
      <c r="B13" s="64">
        <v>9</v>
      </c>
      <c r="C13" s="4">
        <v>25</v>
      </c>
      <c r="D13" s="60" t="s">
        <v>172</v>
      </c>
      <c r="E13" s="4"/>
      <c r="F13" s="4"/>
      <c r="G13" s="4"/>
    </row>
    <row r="14" spans="2:7" ht="30" customHeight="1">
      <c r="B14" s="64">
        <v>10</v>
      </c>
      <c r="C14" s="4">
        <v>16</v>
      </c>
      <c r="D14" s="60" t="s">
        <v>163</v>
      </c>
      <c r="E14" s="4"/>
      <c r="F14" s="4"/>
      <c r="G14" s="4"/>
    </row>
    <row r="15" spans="2:7" ht="30" customHeight="1">
      <c r="B15" s="64">
        <v>11</v>
      </c>
      <c r="C15" s="4">
        <v>27</v>
      </c>
      <c r="D15" s="60" t="s">
        <v>174</v>
      </c>
      <c r="E15" s="4"/>
      <c r="F15" s="4"/>
      <c r="G15" s="4"/>
    </row>
    <row r="16" spans="2:7" ht="30" customHeight="1">
      <c r="B16" s="64">
        <v>12</v>
      </c>
      <c r="C16" s="4">
        <v>19</v>
      </c>
      <c r="D16" s="60" t="s">
        <v>166</v>
      </c>
      <c r="E16" s="4"/>
      <c r="F16" s="4"/>
      <c r="G16" s="4"/>
    </row>
    <row r="17" spans="2:7" ht="30" customHeight="1">
      <c r="B17" s="64">
        <v>13</v>
      </c>
      <c r="C17" s="4">
        <v>26</v>
      </c>
      <c r="D17" s="60" t="s">
        <v>173</v>
      </c>
      <c r="E17" s="4"/>
      <c r="F17" s="4"/>
      <c r="G17" s="4"/>
    </row>
    <row r="18" spans="2:7" ht="30" customHeight="1">
      <c r="B18" s="64">
        <v>14</v>
      </c>
      <c r="C18" s="4">
        <v>20</v>
      </c>
      <c r="D18" s="60" t="s">
        <v>167</v>
      </c>
      <c r="E18" s="4"/>
      <c r="F18" s="4"/>
      <c r="G18" s="4"/>
    </row>
    <row r="19" spans="2:7" ht="30" customHeight="1">
      <c r="B19" s="64">
        <v>15</v>
      </c>
      <c r="C19" s="4">
        <v>6</v>
      </c>
      <c r="D19" s="60" t="s">
        <v>153</v>
      </c>
      <c r="E19" s="4"/>
      <c r="F19" s="4"/>
      <c r="G19" s="4"/>
    </row>
    <row r="20" spans="2:7" ht="30" customHeight="1">
      <c r="B20" s="64">
        <v>16</v>
      </c>
      <c r="C20" s="4">
        <v>28</v>
      </c>
      <c r="D20" s="60" t="s">
        <v>175</v>
      </c>
      <c r="E20" s="4"/>
      <c r="F20" s="4"/>
      <c r="G20" s="4"/>
    </row>
    <row r="21" spans="2:7" ht="30" customHeight="1">
      <c r="B21" s="64">
        <v>17</v>
      </c>
      <c r="C21" s="4">
        <v>17</v>
      </c>
      <c r="D21" s="60" t="s">
        <v>164</v>
      </c>
      <c r="E21" s="4"/>
      <c r="F21" s="4"/>
      <c r="G21" s="4"/>
    </row>
    <row r="22" spans="2:7" ht="30" customHeight="1">
      <c r="B22" s="64">
        <v>18</v>
      </c>
      <c r="C22" s="4">
        <v>9</v>
      </c>
      <c r="D22" s="60" t="s">
        <v>156</v>
      </c>
      <c r="E22" s="4"/>
      <c r="F22" s="4"/>
      <c r="G22" s="4"/>
    </row>
    <row r="23" spans="2:7" ht="30" customHeight="1">
      <c r="B23" s="64">
        <v>19</v>
      </c>
      <c r="C23" s="4">
        <v>13</v>
      </c>
      <c r="D23" s="60" t="s">
        <v>160</v>
      </c>
      <c r="E23" s="4"/>
      <c r="F23" s="4"/>
      <c r="G23" s="4"/>
    </row>
    <row r="24" spans="2:7" ht="30" customHeight="1">
      <c r="B24" s="64">
        <v>20</v>
      </c>
      <c r="C24" s="4">
        <v>23</v>
      </c>
      <c r="D24" s="60" t="s">
        <v>170</v>
      </c>
      <c r="E24" s="4"/>
      <c r="F24" s="4"/>
      <c r="G24" s="4"/>
    </row>
    <row r="25" spans="2:7" ht="30" customHeight="1">
      <c r="B25" s="64">
        <v>21</v>
      </c>
      <c r="C25" s="4">
        <v>4</v>
      </c>
      <c r="D25" s="60" t="s">
        <v>151</v>
      </c>
      <c r="E25" s="4"/>
      <c r="F25" s="4"/>
      <c r="G25" s="4"/>
    </row>
    <row r="26" spans="2:7" ht="30" customHeight="1">
      <c r="B26" s="64">
        <v>22</v>
      </c>
      <c r="C26" s="4">
        <v>21</v>
      </c>
      <c r="D26" s="60" t="s">
        <v>168</v>
      </c>
      <c r="E26" s="4"/>
      <c r="F26" s="4"/>
      <c r="G26" s="4"/>
    </row>
    <row r="27" spans="2:7" ht="30" customHeight="1">
      <c r="B27" s="64">
        <v>23</v>
      </c>
      <c r="C27" s="4">
        <v>14</v>
      </c>
      <c r="D27" s="60" t="s">
        <v>161</v>
      </c>
      <c r="E27" s="4"/>
      <c r="F27" s="4"/>
      <c r="G27" s="4"/>
    </row>
    <row r="28" spans="2:7" ht="30" customHeight="1">
      <c r="B28" s="64">
        <v>24</v>
      </c>
      <c r="C28" s="4">
        <v>24</v>
      </c>
      <c r="D28" s="60" t="s">
        <v>171</v>
      </c>
      <c r="E28" s="4"/>
      <c r="F28" s="4"/>
      <c r="G28" s="4"/>
    </row>
    <row r="29" spans="2:7" ht="30" customHeight="1">
      <c r="B29" s="64">
        <v>25</v>
      </c>
      <c r="C29" s="4">
        <v>7</v>
      </c>
      <c r="D29" s="60" t="s">
        <v>154</v>
      </c>
      <c r="E29" s="4"/>
      <c r="F29" s="4"/>
      <c r="G29" s="4"/>
    </row>
    <row r="30" spans="2:7" ht="30" customHeight="1">
      <c r="B30" s="64">
        <v>26</v>
      </c>
      <c r="C30" s="4">
        <v>8</v>
      </c>
      <c r="D30" s="60" t="s">
        <v>155</v>
      </c>
      <c r="E30" s="4"/>
      <c r="F30" s="4"/>
      <c r="G30" s="4"/>
    </row>
    <row r="31" spans="2:7" ht="30" customHeight="1">
      <c r="B31" s="64">
        <v>27</v>
      </c>
      <c r="C31" s="4">
        <v>3</v>
      </c>
      <c r="D31" s="60" t="s">
        <v>150</v>
      </c>
      <c r="E31" s="4"/>
      <c r="F31" s="4"/>
      <c r="G31" s="4"/>
    </row>
    <row r="32" spans="2:7" ht="30" customHeight="1">
      <c r="B32" s="64">
        <v>28</v>
      </c>
      <c r="C32" s="4">
        <v>2</v>
      </c>
      <c r="D32" s="60" t="s">
        <v>149</v>
      </c>
      <c r="E32" s="4"/>
      <c r="F32" s="4"/>
      <c r="G32" s="4"/>
    </row>
    <row r="35" spans="4:4" ht="15.75" thickBot="1">
      <c r="D35" s="61"/>
    </row>
    <row r="36" spans="4:4" ht="15.75" thickBot="1">
      <c r="D36" s="65" t="s">
        <v>294</v>
      </c>
    </row>
    <row r="37" spans="4:4" ht="15.75" thickBot="1">
      <c r="D37" s="61"/>
    </row>
    <row r="38" spans="4:4" ht="15.75" thickBot="1">
      <c r="D38" s="65" t="s">
        <v>299</v>
      </c>
    </row>
    <row r="39" spans="4:4" ht="15.75" thickBot="1">
      <c r="D39" s="66"/>
    </row>
    <row r="40" spans="4:4" ht="15.75" thickBot="1">
      <c r="D40" s="65" t="s">
        <v>298</v>
      </c>
    </row>
  </sheetData>
  <conditionalFormatting sqref="D5:D32">
    <cfRule type="duplicateValues" dxfId="5"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2" xr:uid="{00000000-0002-0000-1100-000000000000}">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32" xr:uid="{00000000-0002-0000-1100-000001000000}">
      <formula1>1</formula1>
      <formula2>4</formula2>
    </dataValidation>
  </dataValidations>
  <hyperlinks>
    <hyperlink ref="D36" location="'Intercultural competence'!A1" display="Next questionnaire" xr:uid="{00000000-0004-0000-1100-000000000000}"/>
    <hyperlink ref="D38" location="'CM bars'!A1" display="Bars graph" xr:uid="{00000000-0004-0000-1100-000001000000}"/>
    <hyperlink ref="D40" location="'CM spiders'!A1" display="Spider graph" xr:uid="{00000000-0004-0000-1100-000002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4:K32"/>
  <sheetViews>
    <sheetView showGridLines="0" zoomScale="50" zoomScaleNormal="50" workbookViewId="0">
      <selection activeCell="I4" sqref="I4:K9"/>
    </sheetView>
  </sheetViews>
  <sheetFormatPr defaultColWidth="9.140625" defaultRowHeight="15"/>
  <cols>
    <col min="1" max="1" width="9.140625" style="1"/>
    <col min="2" max="2" width="32.7109375" style="1" bestFit="1" customWidth="1"/>
    <col min="3" max="3" width="12.7109375" style="1" customWidth="1"/>
    <col min="4" max="4" width="75.7109375" style="1" customWidth="1"/>
    <col min="5" max="5" width="19.7109375" style="1" customWidth="1"/>
    <col min="6" max="6" width="20.7109375" style="1" customWidth="1"/>
    <col min="7" max="8" width="9.140625" style="1"/>
    <col min="9" max="9" width="25.85546875" style="1" bestFit="1" customWidth="1"/>
    <col min="10" max="10" width="20.5703125" style="1" bestFit="1" customWidth="1"/>
    <col min="11" max="11" width="25.7109375" style="1" bestFit="1" customWidth="1"/>
    <col min="12" max="16384" width="9.140625" style="1"/>
  </cols>
  <sheetData>
    <row r="4" spans="2:11" ht="45" customHeight="1" thickBot="1">
      <c r="C4" s="37" t="s">
        <v>26</v>
      </c>
      <c r="D4" s="37" t="s">
        <v>28</v>
      </c>
      <c r="E4" s="37" t="s">
        <v>29</v>
      </c>
      <c r="F4" s="37" t="s">
        <v>27</v>
      </c>
      <c r="I4" s="6" t="s">
        <v>253</v>
      </c>
      <c r="J4" s="6" t="s">
        <v>29</v>
      </c>
      <c r="K4" s="6" t="s">
        <v>27</v>
      </c>
    </row>
    <row r="5" spans="2:11" ht="30" customHeight="1">
      <c r="B5" s="129" t="s">
        <v>271</v>
      </c>
      <c r="C5" s="52">
        <v>1</v>
      </c>
      <c r="D5" s="40" t="s">
        <v>148</v>
      </c>
      <c r="E5" s="39">
        <f>VLOOKUP(C5,'Communicating meaningfully'!$C$5:$F$32,3,FALSE)</f>
        <v>0</v>
      </c>
      <c r="F5" s="41">
        <f>VLOOKUP(C5,'Communicating meaningfully'!$C$5:$F$32,4,FALSE)</f>
        <v>0</v>
      </c>
      <c r="I5" s="6" t="str">
        <f>+B5</f>
        <v>An ability to listen actively</v>
      </c>
      <c r="J5" s="46">
        <f>+AVERAGE(E5:E10)</f>
        <v>0</v>
      </c>
      <c r="K5" s="46">
        <f>+AVERAGE(F5:F10)</f>
        <v>0</v>
      </c>
    </row>
    <row r="6" spans="2:11" ht="30" customHeight="1">
      <c r="B6" s="130"/>
      <c r="C6" s="48">
        <v>2</v>
      </c>
      <c r="D6" s="6" t="s">
        <v>149</v>
      </c>
      <c r="E6" s="4">
        <f>VLOOKUP(C6,'Communicating meaningfully'!$C$5:$F$32,3,FALSE)</f>
        <v>0</v>
      </c>
      <c r="F6" s="42">
        <f>VLOOKUP(C6,'Communicating meaningfully'!$C$5:$F$32,4,FALSE)</f>
        <v>0</v>
      </c>
      <c r="I6" s="6" t="str">
        <f>+B11</f>
        <v>An ability to be empathetic</v>
      </c>
      <c r="J6" s="46">
        <f>+AVERAGE(E11:E16)</f>
        <v>0</v>
      </c>
      <c r="K6" s="46">
        <f>+AVERAGE(F11:F16)</f>
        <v>0</v>
      </c>
    </row>
    <row r="7" spans="2:11" ht="30" customHeight="1">
      <c r="B7" s="130"/>
      <c r="C7" s="48">
        <v>3</v>
      </c>
      <c r="D7" s="6" t="s">
        <v>150</v>
      </c>
      <c r="E7" s="4">
        <f>VLOOKUP(C7,'Communicating meaningfully'!$C$5:$F$32,3,FALSE)</f>
        <v>0</v>
      </c>
      <c r="F7" s="42">
        <f>VLOOKUP(C7,'Communicating meaningfully'!$C$5:$F$32,4,FALSE)</f>
        <v>0</v>
      </c>
      <c r="I7" s="6" t="str">
        <f>+B17</f>
        <v>An ability to clearly express thoughts and emotions</v>
      </c>
      <c r="J7" s="46">
        <f>+AVERAGE(E17:E22)</f>
        <v>0</v>
      </c>
      <c r="K7" s="46">
        <f>+AVERAGE(F17:F22)</f>
        <v>0</v>
      </c>
    </row>
    <row r="8" spans="2:11" ht="30" customHeight="1">
      <c r="B8" s="130"/>
      <c r="C8" s="48">
        <v>4</v>
      </c>
      <c r="D8" s="6" t="s">
        <v>151</v>
      </c>
      <c r="E8" s="4">
        <f>VLOOKUP(C8,'Communicating meaningfully'!$C$5:$F$32,3,FALSE)</f>
        <v>0</v>
      </c>
      <c r="F8" s="42">
        <f>VLOOKUP(C8,'Communicating meaningfully'!$C$5:$F$32,4,FALSE)</f>
        <v>0</v>
      </c>
      <c r="I8" s="6" t="str">
        <f>+B23</f>
        <v>An awareness of  identity-related issues</v>
      </c>
      <c r="J8" s="47">
        <f>+AVERAGE(E23:E26)</f>
        <v>0</v>
      </c>
      <c r="K8" s="47">
        <f>+AVERAGE(F23:F26)</f>
        <v>0</v>
      </c>
    </row>
    <row r="9" spans="2:11" ht="30" customHeight="1">
      <c r="B9" s="130"/>
      <c r="C9" s="48">
        <v>5</v>
      </c>
      <c r="D9" s="6" t="s">
        <v>152</v>
      </c>
      <c r="E9" s="4">
        <f>VLOOKUP(C9,'Communicating meaningfully'!$C$5:$F$32,3,FALSE)</f>
        <v>0</v>
      </c>
      <c r="F9" s="42">
        <f>VLOOKUP(C9,'Communicating meaningfully'!$C$5:$F$32,4,FALSE)</f>
        <v>0</v>
      </c>
      <c r="I9" s="6" t="str">
        <f>+B27</f>
        <v>Being diversity-aware</v>
      </c>
      <c r="J9" s="46">
        <f>+AVERAGE(E27:E32)</f>
        <v>0</v>
      </c>
      <c r="K9" s="46">
        <f>+AVERAGE(F27:F32)</f>
        <v>0</v>
      </c>
    </row>
    <row r="10" spans="2:11" ht="30" customHeight="1" thickBot="1">
      <c r="B10" s="131"/>
      <c r="C10" s="54">
        <v>6</v>
      </c>
      <c r="D10" s="37" t="s">
        <v>153</v>
      </c>
      <c r="E10" s="55">
        <f>VLOOKUP(C10,'Communicating meaningfully'!$C$5:$F$32,3,FALSE)</f>
        <v>0</v>
      </c>
      <c r="F10" s="56">
        <f>VLOOKUP(C10,'Communicating meaningfully'!$C$5:$F$32,4,FALSE)</f>
        <v>0</v>
      </c>
    </row>
    <row r="11" spans="2:11" ht="30" customHeight="1">
      <c r="B11" s="132" t="s">
        <v>272</v>
      </c>
      <c r="C11" s="39">
        <v>7</v>
      </c>
      <c r="D11" s="40" t="s">
        <v>154</v>
      </c>
      <c r="E11" s="39">
        <f>VLOOKUP(C11,'Communicating meaningfully'!$C$5:$F$32,3,FALSE)</f>
        <v>0</v>
      </c>
      <c r="F11" s="41">
        <f>VLOOKUP(C11,'Communicating meaningfully'!$C$5:$F$32,4,FALSE)</f>
        <v>0</v>
      </c>
    </row>
    <row r="12" spans="2:11" ht="30" customHeight="1">
      <c r="B12" s="133"/>
      <c r="C12" s="4">
        <v>8</v>
      </c>
      <c r="D12" s="6" t="s">
        <v>155</v>
      </c>
      <c r="E12" s="4">
        <f>VLOOKUP(C12,'Communicating meaningfully'!$C$5:$F$32,3,FALSE)</f>
        <v>0</v>
      </c>
      <c r="F12" s="42">
        <f>VLOOKUP(C12,'Communicating meaningfully'!$C$5:$F$32,4,FALSE)</f>
        <v>0</v>
      </c>
    </row>
    <row r="13" spans="2:11" ht="30" customHeight="1">
      <c r="B13" s="133"/>
      <c r="C13" s="4">
        <v>9</v>
      </c>
      <c r="D13" s="6" t="s">
        <v>156</v>
      </c>
      <c r="E13" s="4">
        <f>VLOOKUP(C13,'Communicating meaningfully'!$C$5:$F$32,3,FALSE)</f>
        <v>0</v>
      </c>
      <c r="F13" s="42">
        <f>VLOOKUP(C13,'Communicating meaningfully'!$C$5:$F$32,4,FALSE)</f>
        <v>0</v>
      </c>
    </row>
    <row r="14" spans="2:11" ht="30" customHeight="1">
      <c r="B14" s="133"/>
      <c r="C14" s="4">
        <v>10</v>
      </c>
      <c r="D14" s="6" t="s">
        <v>157</v>
      </c>
      <c r="E14" s="4">
        <f>VLOOKUP(C14,'Communicating meaningfully'!$C$5:$F$32,3,FALSE)</f>
        <v>0</v>
      </c>
      <c r="F14" s="42">
        <f>VLOOKUP(C14,'Communicating meaningfully'!$C$5:$F$32,4,FALSE)</f>
        <v>0</v>
      </c>
    </row>
    <row r="15" spans="2:11" ht="30" customHeight="1">
      <c r="B15" s="133"/>
      <c r="C15" s="4">
        <v>11</v>
      </c>
      <c r="D15" s="6" t="s">
        <v>158</v>
      </c>
      <c r="E15" s="4">
        <f>VLOOKUP(C15,'Communicating meaningfully'!$C$5:$F$32,3,FALSE)</f>
        <v>0</v>
      </c>
      <c r="F15" s="42">
        <f>VLOOKUP(C15,'Communicating meaningfully'!$C$5:$F$32,4,FALSE)</f>
        <v>0</v>
      </c>
    </row>
    <row r="16" spans="2:11" ht="30" customHeight="1" thickBot="1">
      <c r="B16" s="134"/>
      <c r="C16" s="43">
        <v>12</v>
      </c>
      <c r="D16" s="44" t="s">
        <v>159</v>
      </c>
      <c r="E16" s="43">
        <f>VLOOKUP(C16,'Communicating meaningfully'!$C$5:$F$32,3,FALSE)</f>
        <v>0</v>
      </c>
      <c r="F16" s="45">
        <f>VLOOKUP(C16,'Communicating meaningfully'!$C$5:$F$32,4,FALSE)</f>
        <v>0</v>
      </c>
    </row>
    <row r="17" spans="2:6" ht="30" customHeight="1">
      <c r="B17" s="129" t="s">
        <v>273</v>
      </c>
      <c r="C17" s="52">
        <v>13</v>
      </c>
      <c r="D17" s="40" t="s">
        <v>160</v>
      </c>
      <c r="E17" s="39">
        <f>VLOOKUP(C17,'Communicating meaningfully'!$C$5:$F$32,3,FALSE)</f>
        <v>0</v>
      </c>
      <c r="F17" s="41">
        <f>VLOOKUP(C17,'Communicating meaningfully'!$C$5:$F$32,4,FALSE)</f>
        <v>0</v>
      </c>
    </row>
    <row r="18" spans="2:6" ht="30" customHeight="1">
      <c r="B18" s="130"/>
      <c r="C18" s="48">
        <v>14</v>
      </c>
      <c r="D18" s="6" t="s">
        <v>161</v>
      </c>
      <c r="E18" s="4">
        <f>VLOOKUP(C18,'Communicating meaningfully'!$C$5:$F$32,3,FALSE)</f>
        <v>0</v>
      </c>
      <c r="F18" s="42">
        <f>VLOOKUP(C18,'Communicating meaningfully'!$C$5:$F$32,4,FALSE)</f>
        <v>0</v>
      </c>
    </row>
    <row r="19" spans="2:6" ht="30" customHeight="1">
      <c r="B19" s="130"/>
      <c r="C19" s="48">
        <v>15</v>
      </c>
      <c r="D19" s="6" t="s">
        <v>162</v>
      </c>
      <c r="E19" s="4">
        <f>VLOOKUP(C19,'Communicating meaningfully'!$C$5:$F$32,3,FALSE)</f>
        <v>0</v>
      </c>
      <c r="F19" s="42">
        <f>VLOOKUP(C19,'Communicating meaningfully'!$C$5:$F$32,4,FALSE)</f>
        <v>0</v>
      </c>
    </row>
    <row r="20" spans="2:6" ht="30" customHeight="1">
      <c r="B20" s="130"/>
      <c r="C20" s="48">
        <v>16</v>
      </c>
      <c r="D20" s="6" t="s">
        <v>163</v>
      </c>
      <c r="E20" s="4">
        <f>VLOOKUP(C20,'Communicating meaningfully'!$C$5:$F$32,3,FALSE)</f>
        <v>0</v>
      </c>
      <c r="F20" s="42">
        <f>VLOOKUP(C20,'Communicating meaningfully'!$C$5:$F$32,4,FALSE)</f>
        <v>0</v>
      </c>
    </row>
    <row r="21" spans="2:6" ht="30" customHeight="1">
      <c r="B21" s="130"/>
      <c r="C21" s="48">
        <v>17</v>
      </c>
      <c r="D21" s="6" t="s">
        <v>164</v>
      </c>
      <c r="E21" s="4">
        <f>VLOOKUP(C21,'Communicating meaningfully'!$C$5:$F$32,3,FALSE)</f>
        <v>0</v>
      </c>
      <c r="F21" s="42">
        <f>VLOOKUP(C21,'Communicating meaningfully'!$C$5:$F$32,4,FALSE)</f>
        <v>0</v>
      </c>
    </row>
    <row r="22" spans="2:6" ht="30" customHeight="1" thickBot="1">
      <c r="B22" s="131"/>
      <c r="C22" s="53">
        <v>18</v>
      </c>
      <c r="D22" s="44" t="s">
        <v>165</v>
      </c>
      <c r="E22" s="43">
        <f>VLOOKUP(C22,'Communicating meaningfully'!$C$5:$F$32,3,FALSE)</f>
        <v>0</v>
      </c>
      <c r="F22" s="45">
        <f>VLOOKUP(C22,'Communicating meaningfully'!$C$5:$F$32,4,FALSE)</f>
        <v>0</v>
      </c>
    </row>
    <row r="23" spans="2:6" ht="30" customHeight="1">
      <c r="B23" s="129" t="s">
        <v>274</v>
      </c>
      <c r="C23" s="52">
        <v>19</v>
      </c>
      <c r="D23" s="40" t="s">
        <v>166</v>
      </c>
      <c r="E23" s="39">
        <f>VLOOKUP(C23,'Communicating meaningfully'!$C$5:$F$32,3,FALSE)</f>
        <v>0</v>
      </c>
      <c r="F23" s="41">
        <f>VLOOKUP(C23,'Communicating meaningfully'!$C$5:$F$32,4,FALSE)</f>
        <v>0</v>
      </c>
    </row>
    <row r="24" spans="2:6" ht="30" customHeight="1">
      <c r="B24" s="130"/>
      <c r="C24" s="48">
        <v>20</v>
      </c>
      <c r="D24" s="6" t="s">
        <v>167</v>
      </c>
      <c r="E24" s="4">
        <f>VLOOKUP(C24,'Communicating meaningfully'!$C$5:$F$32,3,FALSE)</f>
        <v>0</v>
      </c>
      <c r="F24" s="42">
        <f>VLOOKUP(C24,'Communicating meaningfully'!$C$5:$F$32,4,FALSE)</f>
        <v>0</v>
      </c>
    </row>
    <row r="25" spans="2:6" ht="30" customHeight="1">
      <c r="B25" s="130"/>
      <c r="C25" s="48">
        <v>21</v>
      </c>
      <c r="D25" s="6" t="s">
        <v>168</v>
      </c>
      <c r="E25" s="4">
        <f>VLOOKUP(C25,'Communicating meaningfully'!$C$5:$F$32,3,FALSE)</f>
        <v>0</v>
      </c>
      <c r="F25" s="42">
        <f>VLOOKUP(C25,'Communicating meaningfully'!$C$5:$F$32,4,FALSE)</f>
        <v>0</v>
      </c>
    </row>
    <row r="26" spans="2:6" ht="30" customHeight="1" thickBot="1">
      <c r="B26" s="131"/>
      <c r="C26" s="53">
        <v>22</v>
      </c>
      <c r="D26" s="44" t="s">
        <v>169</v>
      </c>
      <c r="E26" s="43">
        <f>VLOOKUP(C26,'Communicating meaningfully'!$C$5:$F$32,3,FALSE)</f>
        <v>0</v>
      </c>
      <c r="F26" s="45">
        <f>VLOOKUP(C26,'Communicating meaningfully'!$C$5:$F$32,4,FALSE)</f>
        <v>0</v>
      </c>
    </row>
    <row r="27" spans="2:6" ht="30" customHeight="1">
      <c r="B27" s="129" t="s">
        <v>275</v>
      </c>
      <c r="C27" s="52">
        <v>23</v>
      </c>
      <c r="D27" s="40" t="s">
        <v>170</v>
      </c>
      <c r="E27" s="39">
        <f>VLOOKUP(C27,'Communicating meaningfully'!$C$5:$F$32,3,FALSE)</f>
        <v>0</v>
      </c>
      <c r="F27" s="41">
        <f>VLOOKUP(C27,'Communicating meaningfully'!$C$5:$F$32,4,FALSE)</f>
        <v>0</v>
      </c>
    </row>
    <row r="28" spans="2:6" ht="30" customHeight="1">
      <c r="B28" s="130"/>
      <c r="C28" s="48">
        <v>24</v>
      </c>
      <c r="D28" s="6" t="s">
        <v>171</v>
      </c>
      <c r="E28" s="4">
        <f>VLOOKUP(C28,'Communicating meaningfully'!$C$5:$F$32,3,FALSE)</f>
        <v>0</v>
      </c>
      <c r="F28" s="42">
        <f>VLOOKUP(C28,'Communicating meaningfully'!$C$5:$F$32,4,FALSE)</f>
        <v>0</v>
      </c>
    </row>
    <row r="29" spans="2:6" ht="30" customHeight="1">
      <c r="B29" s="130"/>
      <c r="C29" s="48">
        <v>25</v>
      </c>
      <c r="D29" s="6" t="s">
        <v>172</v>
      </c>
      <c r="E29" s="4">
        <f>VLOOKUP(C29,'Communicating meaningfully'!$C$5:$F$32,3,FALSE)</f>
        <v>0</v>
      </c>
      <c r="F29" s="42">
        <f>VLOOKUP(C29,'Communicating meaningfully'!$C$5:$F$32,4,FALSE)</f>
        <v>0</v>
      </c>
    </row>
    <row r="30" spans="2:6" ht="30" customHeight="1">
      <c r="B30" s="130"/>
      <c r="C30" s="48">
        <v>26</v>
      </c>
      <c r="D30" s="6" t="s">
        <v>173</v>
      </c>
      <c r="E30" s="4">
        <f>VLOOKUP(C30,'Communicating meaningfully'!$C$5:$F$32,3,FALSE)</f>
        <v>0</v>
      </c>
      <c r="F30" s="42">
        <f>VLOOKUP(C30,'Communicating meaningfully'!$C$5:$F$32,4,FALSE)</f>
        <v>0</v>
      </c>
    </row>
    <row r="31" spans="2:6" ht="30" customHeight="1">
      <c r="B31" s="130"/>
      <c r="C31" s="48">
        <v>27</v>
      </c>
      <c r="D31" s="6" t="s">
        <v>174</v>
      </c>
      <c r="E31" s="4">
        <f>VLOOKUP(C31,'Communicating meaningfully'!$C$5:$F$32,3,FALSE)</f>
        <v>0</v>
      </c>
      <c r="F31" s="42">
        <f>VLOOKUP(C31,'Communicating meaningfully'!$C$5:$F$32,4,FALSE)</f>
        <v>0</v>
      </c>
    </row>
    <row r="32" spans="2:6" ht="30" customHeight="1" thickBot="1">
      <c r="B32" s="131"/>
      <c r="C32" s="53">
        <v>28</v>
      </c>
      <c r="D32" s="44" t="s">
        <v>175</v>
      </c>
      <c r="E32" s="43">
        <f>VLOOKUP(C32,'Communicating meaningfully'!$C$5:$F$32,3,FALSE)</f>
        <v>0</v>
      </c>
      <c r="F32" s="45">
        <f>VLOOKUP(C32,'Communicating meaningfully'!$C$5:$F$32,4,FALSE)</f>
        <v>0</v>
      </c>
    </row>
  </sheetData>
  <mergeCells count="5">
    <mergeCell ref="B5:B10"/>
    <mergeCell ref="B11:B16"/>
    <mergeCell ref="B17:B22"/>
    <mergeCell ref="B23:B26"/>
    <mergeCell ref="B27:B32"/>
  </mergeCells>
  <conditionalFormatting sqref="D5:D32">
    <cfRule type="duplicateValues" dxfId="4"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0"/>
  <sheetViews>
    <sheetView workbookViewId="0"/>
  </sheetViews>
  <sheetFormatPr defaultColWidth="9.140625" defaultRowHeight="15"/>
  <cols>
    <col min="1" max="2" width="9.140625" style="61"/>
    <col min="3" max="3" width="9.140625" style="61" hidden="1" customWidth="1"/>
    <col min="4" max="4" width="75.7109375" style="61" customWidth="1"/>
    <col min="5" max="6" width="20.7109375" style="61" customWidth="1"/>
    <col min="7" max="7" width="40.7109375" style="61" customWidth="1"/>
    <col min="8" max="16384" width="9.140625" style="61"/>
  </cols>
  <sheetData>
    <row r="1" spans="2:7" ht="15.75" thickBot="1"/>
    <row r="2" spans="2:7" s="67" customFormat="1" ht="42.75" thickBot="1">
      <c r="D2" s="68" t="s">
        <v>300</v>
      </c>
    </row>
    <row r="4" spans="2:7" ht="45" customHeight="1">
      <c r="B4" s="6" t="s">
        <v>25</v>
      </c>
      <c r="C4" s="6" t="s">
        <v>26</v>
      </c>
      <c r="D4" s="6" t="s">
        <v>28</v>
      </c>
      <c r="E4" s="6" t="s">
        <v>29</v>
      </c>
      <c r="F4" s="6" t="s">
        <v>27</v>
      </c>
      <c r="G4" s="6" t="s">
        <v>30</v>
      </c>
    </row>
    <row r="5" spans="2:7" ht="30" customHeight="1">
      <c r="B5" s="4">
        <v>1</v>
      </c>
      <c r="C5" s="4">
        <v>54</v>
      </c>
      <c r="D5" s="60" t="s">
        <v>79</v>
      </c>
      <c r="E5" s="4"/>
      <c r="F5" s="4"/>
      <c r="G5" s="4"/>
    </row>
    <row r="6" spans="2:7" ht="30" customHeight="1">
      <c r="B6" s="4">
        <v>2</v>
      </c>
      <c r="C6" s="4">
        <v>32</v>
      </c>
      <c r="D6" s="60" t="s">
        <v>62</v>
      </c>
      <c r="E6" s="4"/>
      <c r="F6" s="4"/>
      <c r="G6" s="4"/>
    </row>
    <row r="7" spans="2:7" ht="30" customHeight="1">
      <c r="B7" s="4">
        <v>3</v>
      </c>
      <c r="C7" s="4">
        <v>21</v>
      </c>
      <c r="D7" s="60" t="s">
        <v>51</v>
      </c>
      <c r="E7" s="4"/>
      <c r="F7" s="4"/>
      <c r="G7" s="4"/>
    </row>
    <row r="8" spans="2:7" ht="30" customHeight="1">
      <c r="B8" s="4">
        <v>4</v>
      </c>
      <c r="C8" s="4">
        <v>12</v>
      </c>
      <c r="D8" s="60" t="s">
        <v>42</v>
      </c>
      <c r="E8" s="4"/>
      <c r="F8" s="4"/>
      <c r="G8" s="4"/>
    </row>
    <row r="9" spans="2:7" ht="30" customHeight="1">
      <c r="B9" s="4">
        <v>5</v>
      </c>
      <c r="C9" s="4">
        <v>17</v>
      </c>
      <c r="D9" s="60" t="s">
        <v>47</v>
      </c>
      <c r="E9" s="4"/>
      <c r="F9" s="4"/>
      <c r="G9" s="4"/>
    </row>
    <row r="10" spans="2:7" ht="30" customHeight="1">
      <c r="B10" s="4">
        <v>6</v>
      </c>
      <c r="C10" s="4">
        <v>41</v>
      </c>
      <c r="D10" s="60" t="s">
        <v>69</v>
      </c>
      <c r="E10" s="4"/>
      <c r="F10" s="4"/>
      <c r="G10" s="4"/>
    </row>
    <row r="11" spans="2:7" ht="30" customHeight="1">
      <c r="B11" s="4">
        <v>7</v>
      </c>
      <c r="C11" s="4">
        <v>31</v>
      </c>
      <c r="D11" s="60" t="s">
        <v>61</v>
      </c>
      <c r="E11" s="4"/>
      <c r="F11" s="4"/>
      <c r="G11" s="4"/>
    </row>
    <row r="12" spans="2:7" ht="30" customHeight="1">
      <c r="B12" s="4">
        <v>8</v>
      </c>
      <c r="C12" s="4">
        <v>10</v>
      </c>
      <c r="D12" s="60" t="s">
        <v>40</v>
      </c>
      <c r="E12" s="4"/>
      <c r="F12" s="4"/>
      <c r="G12" s="4"/>
    </row>
    <row r="13" spans="2:7" ht="30" customHeight="1">
      <c r="B13" s="4">
        <v>9</v>
      </c>
      <c r="C13" s="4">
        <v>39</v>
      </c>
      <c r="D13" s="60" t="s">
        <v>67</v>
      </c>
      <c r="E13" s="4"/>
      <c r="F13" s="4"/>
      <c r="G13" s="4"/>
    </row>
    <row r="14" spans="2:7" ht="30" customHeight="1">
      <c r="B14" s="4">
        <v>10</v>
      </c>
      <c r="C14" s="4">
        <v>16</v>
      </c>
      <c r="D14" s="60" t="s">
        <v>46</v>
      </c>
      <c r="E14" s="4"/>
      <c r="F14" s="4"/>
      <c r="G14" s="4"/>
    </row>
    <row r="15" spans="2:7" ht="30" customHeight="1">
      <c r="B15" s="4">
        <v>11</v>
      </c>
      <c r="C15" s="4">
        <v>44</v>
      </c>
      <c r="D15" s="60" t="s">
        <v>71</v>
      </c>
      <c r="E15" s="4"/>
      <c r="F15" s="4"/>
      <c r="G15" s="4"/>
    </row>
    <row r="16" spans="2:7" ht="30" customHeight="1">
      <c r="B16" s="4">
        <v>12</v>
      </c>
      <c r="C16" s="4">
        <v>14</v>
      </c>
      <c r="D16" s="60" t="s">
        <v>44</v>
      </c>
      <c r="E16" s="4"/>
      <c r="F16" s="4"/>
      <c r="G16" s="4"/>
    </row>
    <row r="17" spans="2:7" ht="30" customHeight="1">
      <c r="B17" s="4">
        <v>13</v>
      </c>
      <c r="C17" s="4">
        <v>22</v>
      </c>
      <c r="D17" s="60" t="s">
        <v>52</v>
      </c>
      <c r="E17" s="4"/>
      <c r="F17" s="4"/>
      <c r="G17" s="4"/>
    </row>
    <row r="18" spans="2:7" ht="30" customHeight="1">
      <c r="B18" s="4">
        <v>14</v>
      </c>
      <c r="C18" s="4">
        <v>23</v>
      </c>
      <c r="D18" s="60" t="s">
        <v>53</v>
      </c>
      <c r="E18" s="4"/>
      <c r="F18" s="4"/>
      <c r="G18" s="4"/>
    </row>
    <row r="19" spans="2:7" ht="30" customHeight="1">
      <c r="B19" s="4">
        <v>15</v>
      </c>
      <c r="C19" s="4">
        <v>1</v>
      </c>
      <c r="D19" s="60" t="s">
        <v>31</v>
      </c>
      <c r="E19" s="4"/>
      <c r="F19" s="4"/>
      <c r="G19" s="4"/>
    </row>
    <row r="20" spans="2:7" ht="30" customHeight="1">
      <c r="B20" s="4">
        <v>16</v>
      </c>
      <c r="C20" s="4">
        <v>11</v>
      </c>
      <c r="D20" s="60" t="s">
        <v>41</v>
      </c>
      <c r="E20" s="4"/>
      <c r="F20" s="4"/>
      <c r="G20" s="4"/>
    </row>
    <row r="21" spans="2:7" ht="30" customHeight="1">
      <c r="B21" s="4">
        <v>17</v>
      </c>
      <c r="C21" s="4">
        <v>38</v>
      </c>
      <c r="D21" s="60" t="s">
        <v>66</v>
      </c>
      <c r="E21" s="4"/>
      <c r="F21" s="4"/>
      <c r="G21" s="4"/>
    </row>
    <row r="22" spans="2:7" ht="30" customHeight="1">
      <c r="B22" s="4">
        <v>18</v>
      </c>
      <c r="C22" s="4">
        <v>8</v>
      </c>
      <c r="D22" s="60" t="s">
        <v>38</v>
      </c>
      <c r="E22" s="4"/>
      <c r="F22" s="4"/>
      <c r="G22" s="4"/>
    </row>
    <row r="23" spans="2:7" ht="30" customHeight="1">
      <c r="B23" s="4">
        <v>19</v>
      </c>
      <c r="C23" s="4">
        <v>49</v>
      </c>
      <c r="D23" s="60" t="s">
        <v>76</v>
      </c>
      <c r="E23" s="4"/>
      <c r="F23" s="4"/>
      <c r="G23" s="4"/>
    </row>
    <row r="24" spans="2:7" ht="30" customHeight="1">
      <c r="B24" s="4">
        <v>20</v>
      </c>
      <c r="C24" s="4">
        <v>33</v>
      </c>
      <c r="D24" s="60" t="s">
        <v>63</v>
      </c>
      <c r="E24" s="4"/>
      <c r="F24" s="4"/>
      <c r="G24" s="4"/>
    </row>
    <row r="25" spans="2:7" ht="30" customHeight="1">
      <c r="B25" s="4">
        <v>21</v>
      </c>
      <c r="C25" s="4">
        <v>27</v>
      </c>
      <c r="D25" s="60" t="s">
        <v>57</v>
      </c>
      <c r="E25" s="4"/>
      <c r="F25" s="4"/>
      <c r="G25" s="4"/>
    </row>
    <row r="26" spans="2:7" ht="30" customHeight="1">
      <c r="B26" s="4">
        <v>22</v>
      </c>
      <c r="C26" s="4">
        <v>48</v>
      </c>
      <c r="D26" s="60" t="s">
        <v>75</v>
      </c>
      <c r="E26" s="4"/>
      <c r="F26" s="4"/>
      <c r="G26" s="4"/>
    </row>
    <row r="27" spans="2:7" ht="30" customHeight="1">
      <c r="B27" s="4">
        <v>23</v>
      </c>
      <c r="C27" s="4">
        <v>25</v>
      </c>
      <c r="D27" s="60" t="s">
        <v>55</v>
      </c>
      <c r="E27" s="4"/>
      <c r="F27" s="4"/>
      <c r="G27" s="4"/>
    </row>
    <row r="28" spans="2:7" ht="30" customHeight="1">
      <c r="B28" s="4">
        <v>24</v>
      </c>
      <c r="C28" s="4">
        <v>5</v>
      </c>
      <c r="D28" s="60" t="s">
        <v>35</v>
      </c>
      <c r="E28" s="4"/>
      <c r="F28" s="4"/>
      <c r="G28" s="4"/>
    </row>
    <row r="29" spans="2:7" ht="30" customHeight="1">
      <c r="B29" s="4">
        <v>25</v>
      </c>
      <c r="C29" s="4">
        <v>6</v>
      </c>
      <c r="D29" s="60" t="s">
        <v>36</v>
      </c>
      <c r="E29" s="4"/>
      <c r="F29" s="4"/>
      <c r="G29" s="4"/>
    </row>
    <row r="30" spans="2:7" ht="30" customHeight="1">
      <c r="B30" s="4">
        <v>26</v>
      </c>
      <c r="C30" s="4">
        <v>18</v>
      </c>
      <c r="D30" s="60" t="s">
        <v>48</v>
      </c>
      <c r="E30" s="4"/>
      <c r="F30" s="4"/>
      <c r="G30" s="4"/>
    </row>
    <row r="31" spans="2:7" ht="30" customHeight="1">
      <c r="B31" s="4">
        <v>27</v>
      </c>
      <c r="C31" s="4">
        <v>47</v>
      </c>
      <c r="D31" s="60" t="s">
        <v>74</v>
      </c>
      <c r="E31" s="4"/>
      <c r="F31" s="4"/>
      <c r="G31" s="4"/>
    </row>
    <row r="32" spans="2:7" ht="30" customHeight="1">
      <c r="B32" s="4">
        <v>28</v>
      </c>
      <c r="C32" s="4">
        <v>20</v>
      </c>
      <c r="D32" s="60" t="s">
        <v>50</v>
      </c>
      <c r="E32" s="4"/>
      <c r="F32" s="4"/>
      <c r="G32" s="4"/>
    </row>
    <row r="33" spans="2:7" ht="30" customHeight="1">
      <c r="B33" s="4">
        <v>29</v>
      </c>
      <c r="C33" s="4">
        <v>29</v>
      </c>
      <c r="D33" s="60" t="s">
        <v>59</v>
      </c>
      <c r="E33" s="4"/>
      <c r="F33" s="4"/>
      <c r="G33" s="4"/>
    </row>
    <row r="34" spans="2:7" ht="30" customHeight="1">
      <c r="B34" s="4">
        <v>30</v>
      </c>
      <c r="C34" s="4">
        <v>2</v>
      </c>
      <c r="D34" s="60" t="s">
        <v>32</v>
      </c>
      <c r="E34" s="4"/>
      <c r="F34" s="4"/>
      <c r="G34" s="4"/>
    </row>
    <row r="35" spans="2:7" ht="30" customHeight="1">
      <c r="B35" s="4">
        <v>31</v>
      </c>
      <c r="C35" s="4">
        <v>3</v>
      </c>
      <c r="D35" s="60" t="s">
        <v>33</v>
      </c>
      <c r="E35" s="4"/>
      <c r="F35" s="4"/>
      <c r="G35" s="4"/>
    </row>
    <row r="36" spans="2:7" ht="30" customHeight="1">
      <c r="B36" s="4">
        <v>32</v>
      </c>
      <c r="C36" s="4">
        <v>51</v>
      </c>
      <c r="D36" s="60" t="s">
        <v>78</v>
      </c>
      <c r="E36" s="4"/>
      <c r="F36" s="4"/>
      <c r="G36" s="4"/>
    </row>
    <row r="37" spans="2:7" ht="30" customHeight="1">
      <c r="B37" s="4">
        <v>33</v>
      </c>
      <c r="C37" s="4">
        <v>19</v>
      </c>
      <c r="D37" s="60" t="s">
        <v>49</v>
      </c>
      <c r="E37" s="4"/>
      <c r="F37" s="4"/>
      <c r="G37" s="4"/>
    </row>
    <row r="38" spans="2:7" ht="30" customHeight="1">
      <c r="B38" s="4">
        <v>34</v>
      </c>
      <c r="C38" s="4">
        <v>28</v>
      </c>
      <c r="D38" s="60" t="s">
        <v>58</v>
      </c>
      <c r="E38" s="4"/>
      <c r="F38" s="4"/>
      <c r="G38" s="4"/>
    </row>
    <row r="39" spans="2:7" ht="30" customHeight="1">
      <c r="B39" s="4">
        <v>35</v>
      </c>
      <c r="C39" s="4">
        <v>9</v>
      </c>
      <c r="D39" s="60" t="s">
        <v>39</v>
      </c>
      <c r="E39" s="4"/>
      <c r="F39" s="4"/>
      <c r="G39" s="4"/>
    </row>
    <row r="40" spans="2:7" ht="30" customHeight="1">
      <c r="B40" s="4">
        <v>36</v>
      </c>
      <c r="C40" s="4">
        <v>15</v>
      </c>
      <c r="D40" s="60" t="s">
        <v>45</v>
      </c>
      <c r="E40" s="4"/>
      <c r="F40" s="4"/>
      <c r="G40" s="4"/>
    </row>
    <row r="41" spans="2:7" ht="30" customHeight="1">
      <c r="B41" s="4">
        <v>37</v>
      </c>
      <c r="C41" s="4">
        <v>37</v>
      </c>
      <c r="D41" s="60" t="s">
        <v>65</v>
      </c>
      <c r="E41" s="4"/>
      <c r="F41" s="4"/>
      <c r="G41" s="4"/>
    </row>
    <row r="42" spans="2:7" ht="30" customHeight="1">
      <c r="B42" s="4">
        <v>38</v>
      </c>
      <c r="C42" s="4">
        <v>40</v>
      </c>
      <c r="D42" s="60" t="s">
        <v>68</v>
      </c>
      <c r="E42" s="4"/>
      <c r="F42" s="4"/>
      <c r="G42" s="4"/>
    </row>
    <row r="43" spans="2:7" ht="30" customHeight="1">
      <c r="B43" s="4">
        <v>39</v>
      </c>
      <c r="C43" s="4">
        <v>24</v>
      </c>
      <c r="D43" s="60" t="s">
        <v>54</v>
      </c>
      <c r="E43" s="4"/>
      <c r="F43" s="4"/>
      <c r="G43" s="4"/>
    </row>
    <row r="44" spans="2:7" ht="30" customHeight="1">
      <c r="B44" s="4">
        <v>40</v>
      </c>
      <c r="C44" s="4">
        <v>45</v>
      </c>
      <c r="D44" s="60" t="s">
        <v>72</v>
      </c>
      <c r="E44" s="4"/>
      <c r="F44" s="4"/>
      <c r="G44" s="4"/>
    </row>
    <row r="45" spans="2:7" ht="30" customHeight="1">
      <c r="B45" s="4">
        <v>41</v>
      </c>
      <c r="C45" s="4">
        <v>42</v>
      </c>
      <c r="D45" s="60" t="s">
        <v>70</v>
      </c>
      <c r="E45" s="4"/>
      <c r="F45" s="4"/>
      <c r="G45" s="4"/>
    </row>
    <row r="46" spans="2:7" ht="30" customHeight="1">
      <c r="B46" s="4">
        <v>42</v>
      </c>
      <c r="C46" s="4">
        <v>34</v>
      </c>
      <c r="D46" s="60" t="s">
        <v>64</v>
      </c>
      <c r="E46" s="4"/>
      <c r="F46" s="4"/>
      <c r="G46" s="4"/>
    </row>
    <row r="47" spans="2:7" ht="30" customHeight="1">
      <c r="B47" s="4">
        <v>43</v>
      </c>
      <c r="C47" s="4">
        <v>7</v>
      </c>
      <c r="D47" s="60" t="s">
        <v>37</v>
      </c>
      <c r="E47" s="4"/>
      <c r="F47" s="4"/>
      <c r="G47" s="4"/>
    </row>
    <row r="48" spans="2:7" ht="30" customHeight="1">
      <c r="B48" s="4">
        <v>44</v>
      </c>
      <c r="C48" s="4">
        <v>46</v>
      </c>
      <c r="D48" s="60" t="s">
        <v>73</v>
      </c>
      <c r="E48" s="4"/>
      <c r="F48" s="4"/>
      <c r="G48" s="4"/>
    </row>
    <row r="49" spans="2:7" ht="30" customHeight="1">
      <c r="B49" s="4">
        <v>45</v>
      </c>
      <c r="C49" s="4">
        <v>26</v>
      </c>
      <c r="D49" s="60" t="s">
        <v>56</v>
      </c>
      <c r="E49" s="4"/>
      <c r="F49" s="4"/>
      <c r="G49" s="4"/>
    </row>
    <row r="50" spans="2:7" ht="30" customHeight="1">
      <c r="B50" s="4">
        <v>46</v>
      </c>
      <c r="C50" s="4">
        <v>50</v>
      </c>
      <c r="D50" s="60" t="s">
        <v>77</v>
      </c>
      <c r="E50" s="4"/>
      <c r="F50" s="4"/>
      <c r="G50" s="4"/>
    </row>
    <row r="51" spans="2:7" ht="30" customHeight="1">
      <c r="B51" s="4">
        <v>47</v>
      </c>
      <c r="C51" s="4">
        <v>4</v>
      </c>
      <c r="D51" s="60" t="s">
        <v>34</v>
      </c>
      <c r="E51" s="4"/>
      <c r="F51" s="4"/>
      <c r="G51" s="4"/>
    </row>
    <row r="52" spans="2:7" ht="30" customHeight="1">
      <c r="B52" s="4">
        <v>48</v>
      </c>
      <c r="C52" s="4">
        <v>13</v>
      </c>
      <c r="D52" s="60" t="s">
        <v>43</v>
      </c>
      <c r="E52" s="4"/>
      <c r="F52" s="4"/>
      <c r="G52" s="4"/>
    </row>
    <row r="53" spans="2:7" ht="30" customHeight="1">
      <c r="B53" s="4">
        <v>49</v>
      </c>
      <c r="C53" s="4">
        <v>30</v>
      </c>
      <c r="D53" s="60" t="s">
        <v>60</v>
      </c>
      <c r="E53" s="4"/>
      <c r="F53" s="4"/>
      <c r="G53" s="4"/>
    </row>
    <row r="55" spans="2:7" ht="15.75" thickBot="1"/>
    <row r="56" spans="2:7" ht="15.75" thickBot="1">
      <c r="D56" s="65" t="s">
        <v>294</v>
      </c>
    </row>
    <row r="57" spans="2:7" ht="15.75" thickBot="1"/>
    <row r="58" spans="2:7" ht="15.75" thickBot="1">
      <c r="D58" s="65" t="s">
        <v>299</v>
      </c>
    </row>
    <row r="59" spans="2:7" ht="15.75" thickBot="1">
      <c r="D59" s="66"/>
    </row>
    <row r="60" spans="2:7" ht="15.75" thickBot="1">
      <c r="D60" s="65" t="s">
        <v>298</v>
      </c>
    </row>
  </sheetData>
  <conditionalFormatting sqref="D5:D53">
    <cfRule type="duplicateValues" dxfId="11" priority="9"/>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53" xr:uid="{00000000-0002-0000-0100-000000000000}">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53" xr:uid="{00000000-0002-0000-0100-000001000000}">
      <formula1>1</formula1>
      <formula2>4</formula2>
    </dataValidation>
  </dataValidations>
  <hyperlinks>
    <hyperlink ref="D56" location="'Learning to learn'!A1" display="Next questionnair" xr:uid="{00000000-0004-0000-0100-000000000000}"/>
    <hyperlink ref="D58" location="'LP bars'!A1" display="Bars graph" xr:uid="{00000000-0004-0000-0100-000001000000}"/>
    <hyperlink ref="D60" location="'LP spiders'!A1" display="Spider graph" xr:uid="{00000000-0004-0000-0100-000002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1:E47"/>
  <sheetViews>
    <sheetView showGridLines="0" zoomScaleNormal="100" workbookViewId="0"/>
  </sheetViews>
  <sheetFormatPr defaultColWidth="9.140625" defaultRowHeight="15"/>
  <cols>
    <col min="1" max="1" width="4.42578125" style="1" customWidth="1"/>
    <col min="2" max="2" width="5.42578125" style="1" customWidth="1"/>
    <col min="3" max="3" width="25.85546875" style="1" bestFit="1" customWidth="1"/>
    <col min="4" max="4" width="20.5703125" style="1" bestFit="1" customWidth="1"/>
    <col min="5" max="5" width="25.7109375" style="1" bestFit="1" customWidth="1"/>
    <col min="6" max="16384" width="9.140625" style="1"/>
  </cols>
  <sheetData>
    <row r="1" spans="3:5" ht="15.75" thickBot="1"/>
    <row r="2" spans="3:5" ht="19.5" thickBot="1">
      <c r="C2" s="123" t="s">
        <v>290</v>
      </c>
      <c r="D2" s="124"/>
      <c r="E2" s="125"/>
    </row>
    <row r="4" spans="3:5" ht="45" customHeight="1">
      <c r="C4" s="6" t="s">
        <v>253</v>
      </c>
      <c r="D4" s="6" t="s">
        <v>304</v>
      </c>
      <c r="E4" s="6" t="s">
        <v>286</v>
      </c>
    </row>
    <row r="5" spans="3:5" ht="30" customHeight="1">
      <c r="C5" s="6" t="str">
        <f>+'CM data'!I5</f>
        <v>An ability to listen actively</v>
      </c>
      <c r="D5" s="36">
        <f>+'CM data'!J5</f>
        <v>0</v>
      </c>
      <c r="E5" s="36">
        <f>+'CM data'!K5</f>
        <v>0</v>
      </c>
    </row>
    <row r="6" spans="3:5" ht="30" customHeight="1">
      <c r="C6" s="6" t="str">
        <f>+'CM data'!I6</f>
        <v>An ability to be empathetic</v>
      </c>
      <c r="D6" s="36">
        <f>+'CM data'!J6</f>
        <v>0</v>
      </c>
      <c r="E6" s="36">
        <f>+'CM data'!K6</f>
        <v>0</v>
      </c>
    </row>
    <row r="7" spans="3:5" ht="30" customHeight="1">
      <c r="C7" s="6" t="str">
        <f>+'CM data'!I7</f>
        <v>An ability to clearly express thoughts and emotions</v>
      </c>
      <c r="D7" s="36">
        <f>+'CM data'!J7</f>
        <v>0</v>
      </c>
      <c r="E7" s="36">
        <f>+'CM data'!K7</f>
        <v>0</v>
      </c>
    </row>
    <row r="8" spans="3:5" ht="30" customHeight="1">
      <c r="C8" s="6" t="str">
        <f>+'CM data'!I8</f>
        <v>An awareness of  identity-related issues</v>
      </c>
      <c r="D8" s="36">
        <f>+'CM data'!J8</f>
        <v>0</v>
      </c>
      <c r="E8" s="36">
        <f>+'CM data'!K8</f>
        <v>0</v>
      </c>
    </row>
    <row r="9" spans="3:5" ht="30" customHeight="1">
      <c r="C9" s="6" t="str">
        <f>+'CM data'!I9</f>
        <v>Being diversity-aware</v>
      </c>
      <c r="D9" s="36">
        <f>+'CM data'!J9</f>
        <v>0</v>
      </c>
      <c r="E9" s="36">
        <f>+'CM data'!K9</f>
        <v>0</v>
      </c>
    </row>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46" spans="3:3" ht="15.75" thickBot="1"/>
    <row r="47" spans="3:3" ht="15.75" thickBot="1">
      <c r="C47" s="65" t="s">
        <v>296</v>
      </c>
    </row>
  </sheetData>
  <sheetProtection algorithmName="SHA-512" hashValue="AHbCR7HhvCDfCYaT7OX7h6wZdnzTtSvBtCNuPuQeBXyfMdC3Cz7lfdV9P5UbBRjBTVkcYhmgroePzM9vSskR3g==" saltValue="Ig4aB6dj8I/U4lECtELDsQ==" spinCount="100000" sheet="1" objects="1" scenarios="1"/>
  <mergeCells count="1">
    <mergeCell ref="C2:E2"/>
  </mergeCells>
  <hyperlinks>
    <hyperlink ref="C47" location="'Intercultural competence'!A1" display="NEXT" xr:uid="{00000000-0004-0000-1300-000000000000}"/>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1:E79"/>
  <sheetViews>
    <sheetView showGridLines="0" zoomScaleNormal="100" workbookViewId="0"/>
  </sheetViews>
  <sheetFormatPr defaultColWidth="9.140625" defaultRowHeight="15"/>
  <cols>
    <col min="1" max="1" width="4.42578125" style="1" customWidth="1"/>
    <col min="2" max="2" width="5.42578125" style="1" customWidth="1"/>
    <col min="3" max="3" width="25.85546875" style="1" bestFit="1" customWidth="1"/>
    <col min="4" max="4" width="20.5703125" style="1" bestFit="1" customWidth="1"/>
    <col min="5" max="5" width="25.7109375" style="1" bestFit="1" customWidth="1"/>
    <col min="6" max="16384" width="9.140625" style="1"/>
  </cols>
  <sheetData>
    <row r="1" spans="3:5" ht="15.75" thickBot="1"/>
    <row r="2" spans="3:5" ht="19.5" thickBot="1">
      <c r="C2" s="123" t="s">
        <v>290</v>
      </c>
      <c r="D2" s="124"/>
      <c r="E2" s="125"/>
    </row>
    <row r="4" spans="3:5" ht="45" customHeight="1">
      <c r="C4" s="6" t="s">
        <v>253</v>
      </c>
      <c r="D4" s="6" t="s">
        <v>304</v>
      </c>
      <c r="E4" s="6" t="s">
        <v>286</v>
      </c>
    </row>
    <row r="5" spans="3:5" ht="30" customHeight="1">
      <c r="C5" s="6" t="str">
        <f>+'CM data'!I5</f>
        <v>An ability to listen actively</v>
      </c>
      <c r="D5" s="36">
        <f>+'CM data'!J5</f>
        <v>0</v>
      </c>
      <c r="E5" s="36">
        <f>+'CM data'!K5</f>
        <v>0</v>
      </c>
    </row>
    <row r="6" spans="3:5" ht="30" customHeight="1">
      <c r="C6" s="6" t="str">
        <f>+'CM data'!I6</f>
        <v>An ability to be empathetic</v>
      </c>
      <c r="D6" s="36">
        <f>+'CM data'!J6</f>
        <v>0</v>
      </c>
      <c r="E6" s="36">
        <f>+'CM data'!K6</f>
        <v>0</v>
      </c>
    </row>
    <row r="7" spans="3:5" ht="30" customHeight="1">
      <c r="C7" s="6" t="str">
        <f>+'CM data'!I7</f>
        <v>An ability to clearly express thoughts and emotions</v>
      </c>
      <c r="D7" s="36">
        <f>+'CM data'!J7</f>
        <v>0</v>
      </c>
      <c r="E7" s="36">
        <f>+'CM data'!K7</f>
        <v>0</v>
      </c>
    </row>
    <row r="8" spans="3:5" ht="30" customHeight="1">
      <c r="C8" s="6" t="str">
        <f>+'CM data'!I8</f>
        <v>An awareness of  identity-related issues</v>
      </c>
      <c r="D8" s="36">
        <f>+'CM data'!J8</f>
        <v>0</v>
      </c>
      <c r="E8" s="36">
        <f>+'CM data'!K8</f>
        <v>0</v>
      </c>
    </row>
    <row r="9" spans="3:5" ht="30" customHeight="1">
      <c r="C9" s="6" t="str">
        <f>+'CM data'!I9</f>
        <v>Being diversity-aware</v>
      </c>
      <c r="D9" s="36">
        <f>+'CM data'!J9</f>
        <v>0</v>
      </c>
      <c r="E9" s="36">
        <f>+'CM data'!K9</f>
        <v>0</v>
      </c>
    </row>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46" spans="3:3" ht="15.75" thickBot="1"/>
    <row r="47" spans="3:3" ht="15.75" thickBot="1">
      <c r="C47" s="65" t="s">
        <v>296</v>
      </c>
    </row>
    <row r="78" spans="3:3" ht="15.75" thickBot="1"/>
    <row r="79" spans="3:3" ht="15.75" thickBot="1">
      <c r="C79" s="65" t="s">
        <v>296</v>
      </c>
    </row>
  </sheetData>
  <sheetProtection algorithmName="SHA-512" hashValue="nW8cJIKwDxx7bWeIoYL5tD1J1u+91L6DwItiDwXAcw1nlQ0TuvgqChnRb8xselu83JSi0DKEy3Z26LHxRcWL2g==" saltValue="F6GIXUliL8OkpovKaA3Odw==" spinCount="100000" sheet="1" objects="1" scenarios="1"/>
  <mergeCells count="1">
    <mergeCell ref="C2:E2"/>
  </mergeCells>
  <hyperlinks>
    <hyperlink ref="C47" location="'Intercultural competence'!A1" display="NEXT" xr:uid="{00000000-0004-0000-1400-000000000000}"/>
    <hyperlink ref="C79" location="'Intercultural competence'!A1" display="NEXT" xr:uid="{00000000-0004-0000-1400-000001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G42"/>
  <sheetViews>
    <sheetView topLeftCell="A28" zoomScaleNormal="100" workbookViewId="0">
      <selection activeCell="D40" sqref="D40"/>
    </sheetView>
  </sheetViews>
  <sheetFormatPr defaultColWidth="9.140625" defaultRowHeight="15"/>
  <cols>
    <col min="1" max="1" width="9.140625" style="1"/>
    <col min="2" max="2" width="9.7109375" style="1" customWidth="1"/>
    <col min="3" max="3" width="12.7109375" style="1" hidden="1" customWidth="1"/>
    <col min="4" max="4" width="75.7109375" style="1" customWidth="1"/>
    <col min="5" max="6" width="20.7109375" style="1" customWidth="1"/>
    <col min="7" max="7" width="45.7109375" style="1" customWidth="1"/>
    <col min="8" max="16384" width="9.140625" style="1"/>
  </cols>
  <sheetData>
    <row r="1" spans="2:7" ht="15.75" thickBot="1"/>
    <row r="2" spans="2:7" ht="19.5" thickBot="1">
      <c r="D2" s="62" t="s">
        <v>291</v>
      </c>
    </row>
    <row r="4" spans="2:7" ht="45" customHeight="1">
      <c r="B4" s="3" t="s">
        <v>25</v>
      </c>
      <c r="C4" s="3" t="s">
        <v>26</v>
      </c>
      <c r="D4" s="3" t="s">
        <v>28</v>
      </c>
      <c r="E4" s="3" t="s">
        <v>29</v>
      </c>
      <c r="F4" s="3" t="s">
        <v>27</v>
      </c>
      <c r="G4" s="3" t="s">
        <v>30</v>
      </c>
    </row>
    <row r="5" spans="2:7" ht="30" customHeight="1">
      <c r="B5" s="4">
        <v>1</v>
      </c>
      <c r="C5" s="4">
        <v>13</v>
      </c>
      <c r="D5" s="60" t="s">
        <v>188</v>
      </c>
      <c r="E5" s="4"/>
      <c r="F5" s="4"/>
      <c r="G5" s="4"/>
    </row>
    <row r="6" spans="2:7" ht="41.1" customHeight="1">
      <c r="B6" s="4">
        <v>2</v>
      </c>
      <c r="C6" s="4">
        <v>30</v>
      </c>
      <c r="D6" s="60" t="s">
        <v>205</v>
      </c>
      <c r="E6" s="4"/>
      <c r="F6" s="4"/>
      <c r="G6" s="4"/>
    </row>
    <row r="7" spans="2:7" ht="30" customHeight="1">
      <c r="B7" s="4">
        <v>3</v>
      </c>
      <c r="C7" s="4">
        <v>24</v>
      </c>
      <c r="D7" s="60" t="s">
        <v>199</v>
      </c>
      <c r="E7" s="4"/>
      <c r="F7" s="4"/>
      <c r="G7" s="4"/>
    </row>
    <row r="8" spans="2:7" ht="30" customHeight="1">
      <c r="B8" s="4">
        <v>4</v>
      </c>
      <c r="C8" s="4">
        <v>10</v>
      </c>
      <c r="D8" s="60" t="s">
        <v>185</v>
      </c>
      <c r="E8" s="4"/>
      <c r="F8" s="4"/>
      <c r="G8" s="4"/>
    </row>
    <row r="9" spans="2:7" ht="30" customHeight="1">
      <c r="B9" s="4">
        <v>5</v>
      </c>
      <c r="C9" s="4">
        <v>15</v>
      </c>
      <c r="D9" s="60" t="s">
        <v>190</v>
      </c>
      <c r="E9" s="4"/>
      <c r="F9" s="4"/>
      <c r="G9" s="4"/>
    </row>
    <row r="10" spans="2:7" ht="30" customHeight="1">
      <c r="B10" s="4">
        <v>6</v>
      </c>
      <c r="C10" s="4">
        <v>16</v>
      </c>
      <c r="D10" s="60" t="s">
        <v>191</v>
      </c>
      <c r="E10" s="4"/>
      <c r="F10" s="4"/>
      <c r="G10" s="4"/>
    </row>
    <row r="11" spans="2:7" ht="30" customHeight="1">
      <c r="B11" s="4">
        <v>7</v>
      </c>
      <c r="C11" s="4">
        <v>6</v>
      </c>
      <c r="D11" s="60" t="s">
        <v>181</v>
      </c>
      <c r="E11" s="4"/>
      <c r="F11" s="4"/>
      <c r="G11" s="4"/>
    </row>
    <row r="12" spans="2:7" ht="30" customHeight="1">
      <c r="B12" s="4">
        <v>8</v>
      </c>
      <c r="C12" s="4">
        <v>8</v>
      </c>
      <c r="D12" s="60" t="s">
        <v>183</v>
      </c>
      <c r="E12" s="4"/>
      <c r="F12" s="4"/>
      <c r="G12" s="4"/>
    </row>
    <row r="13" spans="2:7" ht="30" customHeight="1">
      <c r="B13" s="4">
        <v>9</v>
      </c>
      <c r="C13" s="4">
        <v>27</v>
      </c>
      <c r="D13" s="60" t="s">
        <v>202</v>
      </c>
      <c r="E13" s="4"/>
      <c r="F13" s="4"/>
      <c r="G13" s="4"/>
    </row>
    <row r="14" spans="2:7" ht="30" customHeight="1">
      <c r="B14" s="4">
        <v>10</v>
      </c>
      <c r="C14" s="4">
        <v>14</v>
      </c>
      <c r="D14" s="60" t="s">
        <v>189</v>
      </c>
      <c r="E14" s="4"/>
      <c r="F14" s="4"/>
      <c r="G14" s="4"/>
    </row>
    <row r="15" spans="2:7" ht="30" customHeight="1">
      <c r="B15" s="4">
        <v>11</v>
      </c>
      <c r="C15" s="4">
        <v>5</v>
      </c>
      <c r="D15" s="60" t="s">
        <v>180</v>
      </c>
      <c r="E15" s="4"/>
      <c r="F15" s="4"/>
      <c r="G15" s="4"/>
    </row>
    <row r="16" spans="2:7" ht="30" customHeight="1">
      <c r="B16" s="4">
        <v>12</v>
      </c>
      <c r="C16" s="4">
        <v>1</v>
      </c>
      <c r="D16" s="60" t="s">
        <v>176</v>
      </c>
      <c r="E16" s="4"/>
      <c r="F16" s="4"/>
      <c r="G16" s="4"/>
    </row>
    <row r="17" spans="2:7" ht="30" customHeight="1">
      <c r="B17" s="4">
        <v>13</v>
      </c>
      <c r="C17" s="4">
        <v>29</v>
      </c>
      <c r="D17" s="60" t="s">
        <v>204</v>
      </c>
      <c r="E17" s="4"/>
      <c r="F17" s="4"/>
      <c r="G17" s="4"/>
    </row>
    <row r="18" spans="2:7" ht="30" customHeight="1">
      <c r="B18" s="4">
        <v>14</v>
      </c>
      <c r="C18" s="4">
        <v>25</v>
      </c>
      <c r="D18" s="60" t="s">
        <v>200</v>
      </c>
      <c r="E18" s="4"/>
      <c r="F18" s="4"/>
      <c r="G18" s="4"/>
    </row>
    <row r="19" spans="2:7" ht="30" customHeight="1">
      <c r="B19" s="4">
        <v>15</v>
      </c>
      <c r="C19" s="4">
        <v>19</v>
      </c>
      <c r="D19" s="60" t="s">
        <v>194</v>
      </c>
      <c r="E19" s="4"/>
      <c r="F19" s="4"/>
      <c r="G19" s="4"/>
    </row>
    <row r="20" spans="2:7" ht="30" customHeight="1">
      <c r="B20" s="4">
        <v>16</v>
      </c>
      <c r="C20" s="4">
        <v>21</v>
      </c>
      <c r="D20" s="60" t="s">
        <v>196</v>
      </c>
      <c r="E20" s="4"/>
      <c r="F20" s="4"/>
      <c r="G20" s="4"/>
    </row>
    <row r="21" spans="2:7" ht="30" customHeight="1">
      <c r="B21" s="4">
        <v>17</v>
      </c>
      <c r="C21" s="4">
        <v>11</v>
      </c>
      <c r="D21" s="60" t="s">
        <v>186</v>
      </c>
      <c r="E21" s="4"/>
      <c r="F21" s="4"/>
      <c r="G21" s="4"/>
    </row>
    <row r="22" spans="2:7" ht="30" customHeight="1">
      <c r="B22" s="4">
        <v>18</v>
      </c>
      <c r="C22" s="4">
        <v>22</v>
      </c>
      <c r="D22" s="60" t="s">
        <v>197</v>
      </c>
      <c r="E22" s="4"/>
      <c r="F22" s="4"/>
      <c r="G22" s="4"/>
    </row>
    <row r="23" spans="2:7" ht="30" customHeight="1">
      <c r="B23" s="4">
        <v>19</v>
      </c>
      <c r="C23" s="4">
        <v>26</v>
      </c>
      <c r="D23" s="60" t="s">
        <v>201</v>
      </c>
      <c r="E23" s="4"/>
      <c r="F23" s="4"/>
      <c r="G23" s="4"/>
    </row>
    <row r="24" spans="2:7" ht="30" customHeight="1">
      <c r="B24" s="4">
        <v>20</v>
      </c>
      <c r="C24" s="4">
        <v>20</v>
      </c>
      <c r="D24" s="60" t="s">
        <v>195</v>
      </c>
      <c r="E24" s="4"/>
      <c r="F24" s="4"/>
      <c r="G24" s="4"/>
    </row>
    <row r="25" spans="2:7" ht="30" customHeight="1">
      <c r="B25" s="4">
        <v>21</v>
      </c>
      <c r="C25" s="4">
        <v>28</v>
      </c>
      <c r="D25" s="60" t="s">
        <v>203</v>
      </c>
      <c r="E25" s="4"/>
      <c r="F25" s="4"/>
      <c r="G25" s="4"/>
    </row>
    <row r="26" spans="2:7" ht="30" customHeight="1">
      <c r="B26" s="4">
        <v>22</v>
      </c>
      <c r="C26" s="4">
        <v>7</v>
      </c>
      <c r="D26" s="60" t="s">
        <v>182</v>
      </c>
      <c r="E26" s="4"/>
      <c r="F26" s="4"/>
      <c r="G26" s="4"/>
    </row>
    <row r="27" spans="2:7" ht="30" customHeight="1">
      <c r="B27" s="4">
        <v>23</v>
      </c>
      <c r="C27" s="4">
        <v>23</v>
      </c>
      <c r="D27" s="60" t="s">
        <v>198</v>
      </c>
      <c r="E27" s="4"/>
      <c r="F27" s="4"/>
      <c r="G27" s="4"/>
    </row>
    <row r="28" spans="2:7" ht="30" customHeight="1">
      <c r="B28" s="4">
        <v>24</v>
      </c>
      <c r="C28" s="4">
        <v>18</v>
      </c>
      <c r="D28" s="60" t="s">
        <v>193</v>
      </c>
      <c r="E28" s="4"/>
      <c r="F28" s="4"/>
      <c r="G28" s="4"/>
    </row>
    <row r="29" spans="2:7" ht="30" customHeight="1">
      <c r="B29" s="4">
        <v>25</v>
      </c>
      <c r="C29" s="4">
        <v>3</v>
      </c>
      <c r="D29" s="60" t="s">
        <v>178</v>
      </c>
      <c r="E29" s="4"/>
      <c r="F29" s="4"/>
      <c r="G29" s="4"/>
    </row>
    <row r="30" spans="2:7" ht="30" customHeight="1">
      <c r="B30" s="4">
        <v>26</v>
      </c>
      <c r="C30" s="4">
        <v>17</v>
      </c>
      <c r="D30" s="60" t="s">
        <v>192</v>
      </c>
      <c r="E30" s="4"/>
      <c r="F30" s="4"/>
      <c r="G30" s="4"/>
    </row>
    <row r="31" spans="2:7" ht="30" customHeight="1">
      <c r="B31" s="4">
        <v>27</v>
      </c>
      <c r="C31" s="4">
        <v>2</v>
      </c>
      <c r="D31" s="60" t="s">
        <v>177</v>
      </c>
      <c r="E31" s="4"/>
      <c r="F31" s="4"/>
      <c r="G31" s="4"/>
    </row>
    <row r="32" spans="2:7" ht="30" customHeight="1">
      <c r="B32" s="4">
        <v>28</v>
      </c>
      <c r="C32" s="4">
        <v>12</v>
      </c>
      <c r="D32" s="60" t="s">
        <v>187</v>
      </c>
      <c r="E32" s="4"/>
      <c r="F32" s="4"/>
      <c r="G32" s="4"/>
    </row>
    <row r="33" spans="2:7" ht="30" customHeight="1">
      <c r="B33" s="4">
        <v>29</v>
      </c>
      <c r="C33" s="4">
        <v>4</v>
      </c>
      <c r="D33" s="60" t="s">
        <v>179</v>
      </c>
      <c r="E33" s="4"/>
      <c r="F33" s="4"/>
      <c r="G33" s="4"/>
    </row>
    <row r="34" spans="2:7" ht="30" customHeight="1">
      <c r="B34" s="4">
        <v>30</v>
      </c>
      <c r="C34" s="4">
        <v>9</v>
      </c>
      <c r="D34" s="60" t="s">
        <v>184</v>
      </c>
      <c r="E34" s="4"/>
      <c r="F34" s="4"/>
      <c r="G34" s="4"/>
    </row>
    <row r="37" spans="2:7" ht="15.75" thickBot="1">
      <c r="D37" s="61"/>
    </row>
    <row r="38" spans="2:7" ht="15.75" thickBot="1">
      <c r="D38" s="65" t="s">
        <v>294</v>
      </c>
    </row>
    <row r="39" spans="2:7" ht="15.75" thickBot="1">
      <c r="D39" s="61"/>
    </row>
    <row r="40" spans="2:7" ht="15.75" thickBot="1">
      <c r="D40" s="65" t="s">
        <v>299</v>
      </c>
    </row>
    <row r="41" spans="2:7" ht="15.75" thickBot="1">
      <c r="D41" s="66"/>
    </row>
    <row r="42" spans="2:7" ht="15.75" thickBot="1">
      <c r="D42" s="65" t="s">
        <v>298</v>
      </c>
    </row>
  </sheetData>
  <conditionalFormatting sqref="D5:D34">
    <cfRule type="duplicateValues" dxfId="3"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4" xr:uid="{00000000-0002-0000-1500-000000000000}">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34" xr:uid="{00000000-0002-0000-1500-000001000000}">
      <formula1>1</formula1>
      <formula2>4</formula2>
    </dataValidation>
  </dataValidations>
  <hyperlinks>
    <hyperlink ref="D38" location="'Being civically engaged'!A1" display="Next questionnaire" xr:uid="{00000000-0004-0000-1500-000000000000}"/>
    <hyperlink ref="D40" location="'IC bars'!A1" display="Bars graph" xr:uid="{00000000-0004-0000-1500-000001000000}"/>
    <hyperlink ref="D42" location="'IC spiders'!A1" display="Spider graph" xr:uid="{00000000-0004-0000-1500-000002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4:K34"/>
  <sheetViews>
    <sheetView zoomScale="60" zoomScaleNormal="60" workbookViewId="0">
      <selection activeCell="I4" sqref="I4:K10"/>
    </sheetView>
  </sheetViews>
  <sheetFormatPr defaultColWidth="9.140625" defaultRowHeight="15"/>
  <cols>
    <col min="1" max="1" width="9.140625" style="1"/>
    <col min="2" max="2" width="22.85546875" style="1" customWidth="1"/>
    <col min="3" max="3" width="12.7109375" style="1" customWidth="1"/>
    <col min="4" max="4" width="75.7109375" style="1" customWidth="1"/>
    <col min="5" max="6" width="20.7109375" style="1" customWidth="1"/>
    <col min="7" max="8" width="9.140625" style="1"/>
    <col min="9" max="9" width="35.42578125" style="1" bestFit="1" customWidth="1"/>
    <col min="10" max="10" width="15.42578125" style="1" bestFit="1" customWidth="1"/>
    <col min="11" max="11" width="19.85546875" style="1" bestFit="1" customWidth="1"/>
    <col min="12" max="16384" width="9.140625" style="1"/>
  </cols>
  <sheetData>
    <row r="4" spans="2:11" ht="45" customHeight="1" thickBot="1">
      <c r="B4" s="38"/>
      <c r="C4" s="38" t="s">
        <v>26</v>
      </c>
      <c r="D4" s="38" t="s">
        <v>28</v>
      </c>
      <c r="E4" s="38" t="s">
        <v>29</v>
      </c>
      <c r="F4" s="38" t="s">
        <v>27</v>
      </c>
      <c r="I4" s="6" t="s">
        <v>253</v>
      </c>
      <c r="J4" s="6" t="s">
        <v>29</v>
      </c>
      <c r="K4" s="6" t="s">
        <v>27</v>
      </c>
    </row>
    <row r="5" spans="2:11" ht="30" customHeight="1">
      <c r="B5" s="126" t="s">
        <v>276</v>
      </c>
      <c r="C5" s="52">
        <v>1</v>
      </c>
      <c r="D5" s="40" t="s">
        <v>176</v>
      </c>
      <c r="E5" s="39">
        <f>VLOOKUP(C5,'Intercultural competence'!$C$5:$F$34,3,FALSE)</f>
        <v>0</v>
      </c>
      <c r="F5" s="41">
        <f>VLOOKUP(C5,'Intercultural competence'!$C$5:$F$34,4,FALSE)</f>
        <v>0</v>
      </c>
      <c r="I5" s="6" t="str">
        <f>+B5</f>
        <v>Reflecting acceptance of ambiguity and change</v>
      </c>
      <c r="J5" s="46">
        <f>+AVERAGE(E5:E11)</f>
        <v>0</v>
      </c>
      <c r="K5" s="46">
        <f>+AVERAGE(F5:F11)</f>
        <v>0</v>
      </c>
    </row>
    <row r="6" spans="2:11" ht="30" customHeight="1">
      <c r="B6" s="127"/>
      <c r="C6" s="48">
        <v>2</v>
      </c>
      <c r="D6" s="6" t="s">
        <v>177</v>
      </c>
      <c r="E6" s="4">
        <f>VLOOKUP(C6,'Intercultural competence'!$C$5:$F$34,3,FALSE)</f>
        <v>0</v>
      </c>
      <c r="F6" s="42">
        <f>VLOOKUP(C6,'Intercultural competence'!$C$5:$F$34,4,FALSE)</f>
        <v>0</v>
      </c>
      <c r="I6" s="6" t="str">
        <f>+B12</f>
        <v>Maintaining awareness of one’s own identity</v>
      </c>
      <c r="J6" s="46">
        <f>+AVERAGE(E12:E15)</f>
        <v>0</v>
      </c>
      <c r="K6" s="46">
        <f>+AVERAGE(F12:F15)</f>
        <v>0</v>
      </c>
    </row>
    <row r="7" spans="2:11" ht="30" customHeight="1">
      <c r="B7" s="127"/>
      <c r="C7" s="48">
        <v>3</v>
      </c>
      <c r="D7" s="6" t="s">
        <v>178</v>
      </c>
      <c r="E7" s="4">
        <f>VLOOKUP(C7,'Intercultural competence'!$C$5:$F$34,3,FALSE)</f>
        <v>0</v>
      </c>
      <c r="F7" s="42">
        <f>VLOOKUP(C7,'Intercultural competence'!$C$5:$F$34,4,FALSE)</f>
        <v>0</v>
      </c>
      <c r="I7" s="6" t="str">
        <f>+B16</f>
        <v>Showing a  willingness and ability to look at identity, culture and related aspects and dimensions from different perspectives</v>
      </c>
      <c r="J7" s="46">
        <f>+AVERAGE(E16:E20)</f>
        <v>0</v>
      </c>
      <c r="K7" s="46">
        <f>+AVERAGE(F16:F20)</f>
        <v>0</v>
      </c>
    </row>
    <row r="8" spans="2:11" ht="30" customHeight="1">
      <c r="B8" s="127"/>
      <c r="C8" s="48">
        <v>4</v>
      </c>
      <c r="D8" s="6" t="s">
        <v>179</v>
      </c>
      <c r="E8" s="4">
        <f>VLOOKUP(C8,'Intercultural competence'!$C$5:$F$34,3,FALSE)</f>
        <v>0</v>
      </c>
      <c r="F8" s="42">
        <f>VLOOKUP(C8,'Intercultural competence'!$C$5:$F$34,4,FALSE)</f>
        <v>0</v>
      </c>
      <c r="I8" s="6" t="str">
        <f>+B21</f>
        <v>Critically reflecting  and distance oneself from one’s own perceptions, biases, and stereotypical constructions of reality</v>
      </c>
      <c r="J8" s="47">
        <f>+AVERAGE(E21:E26)</f>
        <v>0</v>
      </c>
      <c r="K8" s="47">
        <f>+AVERAGE(F21:F26)</f>
        <v>0</v>
      </c>
    </row>
    <row r="9" spans="2:11" ht="30" customHeight="1">
      <c r="B9" s="127"/>
      <c r="C9" s="48">
        <v>5</v>
      </c>
      <c r="D9" s="6" t="s">
        <v>180</v>
      </c>
      <c r="E9" s="4">
        <f>VLOOKUP(C9,'Intercultural competence'!$C$5:$F$34,3,FALSE)</f>
        <v>0</v>
      </c>
      <c r="F9" s="42">
        <f>VLOOKUP(C9,'Intercultural competence'!$C$5:$F$34,4,FALSE)</f>
        <v>0</v>
      </c>
      <c r="I9" s="6" t="str">
        <f>+B27</f>
        <v>Reflecting and using diverse ways and methods to increase self-awareness</v>
      </c>
      <c r="J9" s="46">
        <f>+AVERAGE(E27:E31)</f>
        <v>0</v>
      </c>
      <c r="K9" s="46">
        <f>+AVERAGE(F27:F31)</f>
        <v>0</v>
      </c>
    </row>
    <row r="10" spans="2:11" ht="30" customHeight="1">
      <c r="B10" s="127"/>
      <c r="C10" s="48">
        <v>6</v>
      </c>
      <c r="D10" s="6" t="s">
        <v>181</v>
      </c>
      <c r="E10" s="4">
        <f>VLOOKUP(C10,'Intercultural competence'!$C$5:$F$34,3,FALSE)</f>
        <v>0</v>
      </c>
      <c r="F10" s="42">
        <f>VLOOKUP(C10,'Intercultural competence'!$C$5:$F$34,4,FALSE)</f>
        <v>0</v>
      </c>
      <c r="I10" s="6" t="str">
        <f>+B32</f>
        <v>Being able to apply human rights principles</v>
      </c>
      <c r="J10" s="46">
        <f>+AVERAGE(E32:E34)</f>
        <v>0</v>
      </c>
      <c r="K10" s="46">
        <f>+AVERAGE(F32:F34)</f>
        <v>0</v>
      </c>
    </row>
    <row r="11" spans="2:11" ht="30" customHeight="1" thickBot="1">
      <c r="B11" s="128"/>
      <c r="C11" s="53">
        <v>7</v>
      </c>
      <c r="D11" s="44" t="s">
        <v>182</v>
      </c>
      <c r="E11" s="43">
        <f>VLOOKUP(C11,'Intercultural competence'!$C$5:$F$34,3,FALSE)</f>
        <v>0</v>
      </c>
      <c r="F11" s="45">
        <f>VLOOKUP(C11,'Intercultural competence'!$C$5:$F$34,4,FALSE)</f>
        <v>0</v>
      </c>
    </row>
    <row r="12" spans="2:11" ht="30" customHeight="1">
      <c r="B12" s="126" t="s">
        <v>277</v>
      </c>
      <c r="C12" s="52">
        <v>8</v>
      </c>
      <c r="D12" s="40" t="s">
        <v>183</v>
      </c>
      <c r="E12" s="39">
        <f>VLOOKUP(C12,'Intercultural competence'!$C$5:$F$34,3,FALSE)</f>
        <v>0</v>
      </c>
      <c r="F12" s="41">
        <f>VLOOKUP(C12,'Intercultural competence'!$C$5:$F$34,4,FALSE)</f>
        <v>0</v>
      </c>
    </row>
    <row r="13" spans="2:11" ht="30" customHeight="1">
      <c r="B13" s="127"/>
      <c r="C13" s="48">
        <v>9</v>
      </c>
      <c r="D13" s="6" t="s">
        <v>184</v>
      </c>
      <c r="E13" s="4">
        <f>VLOOKUP(C13,'Intercultural competence'!$C$5:$F$34,3,FALSE)</f>
        <v>0</v>
      </c>
      <c r="F13" s="42">
        <f>VLOOKUP(C13,'Intercultural competence'!$C$5:$F$34,4,FALSE)</f>
        <v>0</v>
      </c>
    </row>
    <row r="14" spans="2:11" ht="30" customHeight="1">
      <c r="B14" s="127"/>
      <c r="C14" s="48">
        <v>10</v>
      </c>
      <c r="D14" s="6" t="s">
        <v>185</v>
      </c>
      <c r="E14" s="4">
        <f>VLOOKUP(C14,'Intercultural competence'!$C$5:$F$34,3,FALSE)</f>
        <v>0</v>
      </c>
      <c r="F14" s="42">
        <f>VLOOKUP(C14,'Intercultural competence'!$C$5:$F$34,4,FALSE)</f>
        <v>0</v>
      </c>
    </row>
    <row r="15" spans="2:11" ht="30" customHeight="1" thickBot="1">
      <c r="B15" s="128"/>
      <c r="C15" s="53">
        <v>11</v>
      </c>
      <c r="D15" s="44" t="s">
        <v>186</v>
      </c>
      <c r="E15" s="43">
        <f>VLOOKUP(C15,'Intercultural competence'!$C$5:$F$34,3,FALSE)</f>
        <v>0</v>
      </c>
      <c r="F15" s="45">
        <f>VLOOKUP(C15,'Intercultural competence'!$C$5:$F$34,4,FALSE)</f>
        <v>0</v>
      </c>
    </row>
    <row r="16" spans="2:11" ht="30" customHeight="1">
      <c r="B16" s="126" t="s">
        <v>278</v>
      </c>
      <c r="C16" s="52">
        <v>12</v>
      </c>
      <c r="D16" s="40" t="s">
        <v>187</v>
      </c>
      <c r="E16" s="39">
        <f>VLOOKUP(C16,'Intercultural competence'!$C$5:$F$34,3,FALSE)</f>
        <v>0</v>
      </c>
      <c r="F16" s="41">
        <f>VLOOKUP(C16,'Intercultural competence'!$C$5:$F$34,4,FALSE)</f>
        <v>0</v>
      </c>
    </row>
    <row r="17" spans="2:6" ht="30" customHeight="1">
      <c r="B17" s="127"/>
      <c r="C17" s="48">
        <v>13</v>
      </c>
      <c r="D17" s="6" t="s">
        <v>188</v>
      </c>
      <c r="E17" s="4">
        <f>VLOOKUP(C17,'Intercultural competence'!$C$5:$F$34,3,FALSE)</f>
        <v>0</v>
      </c>
      <c r="F17" s="42">
        <f>VLOOKUP(C17,'Intercultural competence'!$C$5:$F$34,4,FALSE)</f>
        <v>0</v>
      </c>
    </row>
    <row r="18" spans="2:6" ht="30" customHeight="1">
      <c r="B18" s="127"/>
      <c r="C18" s="48">
        <v>14</v>
      </c>
      <c r="D18" s="6" t="s">
        <v>189</v>
      </c>
      <c r="E18" s="4">
        <f>VLOOKUP(C18,'Intercultural competence'!$C$5:$F$34,3,FALSE)</f>
        <v>0</v>
      </c>
      <c r="F18" s="42">
        <f>VLOOKUP(C18,'Intercultural competence'!$C$5:$F$34,4,FALSE)</f>
        <v>0</v>
      </c>
    </row>
    <row r="19" spans="2:6" ht="30" customHeight="1">
      <c r="B19" s="127"/>
      <c r="C19" s="48">
        <v>15</v>
      </c>
      <c r="D19" s="6" t="s">
        <v>190</v>
      </c>
      <c r="E19" s="4">
        <f>VLOOKUP(C19,'Intercultural competence'!$C$5:$F$34,3,FALSE)</f>
        <v>0</v>
      </c>
      <c r="F19" s="42">
        <f>VLOOKUP(C19,'Intercultural competence'!$C$5:$F$34,4,FALSE)</f>
        <v>0</v>
      </c>
    </row>
    <row r="20" spans="2:6" ht="30" customHeight="1" thickBot="1">
      <c r="B20" s="128"/>
      <c r="C20" s="53">
        <v>16</v>
      </c>
      <c r="D20" s="44" t="s">
        <v>191</v>
      </c>
      <c r="E20" s="43">
        <f>VLOOKUP(C20,'Intercultural competence'!$C$5:$F$34,3,FALSE)</f>
        <v>0</v>
      </c>
      <c r="F20" s="45">
        <f>VLOOKUP(C20,'Intercultural competence'!$C$5:$F$34,4,FALSE)</f>
        <v>0</v>
      </c>
    </row>
    <row r="21" spans="2:6" ht="30" customHeight="1">
      <c r="B21" s="126" t="s">
        <v>279</v>
      </c>
      <c r="C21" s="52">
        <v>17</v>
      </c>
      <c r="D21" s="40" t="s">
        <v>192</v>
      </c>
      <c r="E21" s="39">
        <f>VLOOKUP(C21,'Intercultural competence'!$C$5:$F$34,3,FALSE)</f>
        <v>0</v>
      </c>
      <c r="F21" s="41">
        <f>VLOOKUP(C21,'Intercultural competence'!$C$5:$F$34,4,FALSE)</f>
        <v>0</v>
      </c>
    </row>
    <row r="22" spans="2:6" ht="30" customHeight="1">
      <c r="B22" s="127"/>
      <c r="C22" s="48">
        <v>18</v>
      </c>
      <c r="D22" s="6" t="s">
        <v>193</v>
      </c>
      <c r="E22" s="4">
        <f>VLOOKUP(C22,'Intercultural competence'!$C$5:$F$34,3,FALSE)</f>
        <v>0</v>
      </c>
      <c r="F22" s="42">
        <f>VLOOKUP(C22,'Intercultural competence'!$C$5:$F$34,4,FALSE)</f>
        <v>0</v>
      </c>
    </row>
    <row r="23" spans="2:6" ht="30" customHeight="1">
      <c r="B23" s="127"/>
      <c r="C23" s="48">
        <v>19</v>
      </c>
      <c r="D23" s="6" t="s">
        <v>194</v>
      </c>
      <c r="E23" s="4">
        <f>VLOOKUP(C23,'Intercultural competence'!$C$5:$F$34,3,FALSE)</f>
        <v>0</v>
      </c>
      <c r="F23" s="42">
        <f>VLOOKUP(C23,'Intercultural competence'!$C$5:$F$34,4,FALSE)</f>
        <v>0</v>
      </c>
    </row>
    <row r="24" spans="2:6" ht="30" customHeight="1">
      <c r="B24" s="127"/>
      <c r="C24" s="48">
        <v>20</v>
      </c>
      <c r="D24" s="6" t="s">
        <v>195</v>
      </c>
      <c r="E24" s="4">
        <f>VLOOKUP(C24,'Intercultural competence'!$C$5:$F$34,3,FALSE)</f>
        <v>0</v>
      </c>
      <c r="F24" s="42">
        <f>VLOOKUP(C24,'Intercultural competence'!$C$5:$F$34,4,FALSE)</f>
        <v>0</v>
      </c>
    </row>
    <row r="25" spans="2:6" ht="30" customHeight="1">
      <c r="B25" s="127"/>
      <c r="C25" s="48">
        <v>21</v>
      </c>
      <c r="D25" s="6" t="s">
        <v>196</v>
      </c>
      <c r="E25" s="4">
        <f>VLOOKUP(C25,'Intercultural competence'!$C$5:$F$34,3,FALSE)</f>
        <v>0</v>
      </c>
      <c r="F25" s="42">
        <f>VLOOKUP(C25,'Intercultural competence'!$C$5:$F$34,4,FALSE)</f>
        <v>0</v>
      </c>
    </row>
    <row r="26" spans="2:6" ht="30" customHeight="1" thickBot="1">
      <c r="B26" s="128"/>
      <c r="C26" s="53">
        <v>22</v>
      </c>
      <c r="D26" s="44" t="s">
        <v>197</v>
      </c>
      <c r="E26" s="43">
        <f>VLOOKUP(C26,'Intercultural competence'!$C$5:$F$34,3,FALSE)</f>
        <v>0</v>
      </c>
      <c r="F26" s="45">
        <f>VLOOKUP(C26,'Intercultural competence'!$C$5:$F$34,4,FALSE)</f>
        <v>0</v>
      </c>
    </row>
    <row r="27" spans="2:6" ht="30" customHeight="1">
      <c r="B27" s="126" t="s">
        <v>280</v>
      </c>
      <c r="C27" s="52">
        <v>23</v>
      </c>
      <c r="D27" s="40" t="s">
        <v>198</v>
      </c>
      <c r="E27" s="39">
        <f>VLOOKUP(C27,'Intercultural competence'!$C$5:$F$34,3,FALSE)</f>
        <v>0</v>
      </c>
      <c r="F27" s="41">
        <f>VLOOKUP(C27,'Intercultural competence'!$C$5:$F$34,4,FALSE)</f>
        <v>0</v>
      </c>
    </row>
    <row r="28" spans="2:6" ht="30" customHeight="1">
      <c r="B28" s="127"/>
      <c r="C28" s="48">
        <v>24</v>
      </c>
      <c r="D28" s="6" t="s">
        <v>199</v>
      </c>
      <c r="E28" s="4">
        <f>VLOOKUP(C28,'Intercultural competence'!$C$5:$F$34,3,FALSE)</f>
        <v>0</v>
      </c>
      <c r="F28" s="42">
        <f>VLOOKUP(C28,'Intercultural competence'!$C$5:$F$34,4,FALSE)</f>
        <v>0</v>
      </c>
    </row>
    <row r="29" spans="2:6" ht="30" customHeight="1">
      <c r="B29" s="127"/>
      <c r="C29" s="48">
        <v>25</v>
      </c>
      <c r="D29" s="6" t="s">
        <v>200</v>
      </c>
      <c r="E29" s="4">
        <f>VLOOKUP(C29,'Intercultural competence'!$C$5:$F$34,3,FALSE)</f>
        <v>0</v>
      </c>
      <c r="F29" s="42">
        <f>VLOOKUP(C29,'Intercultural competence'!$C$5:$F$34,4,FALSE)</f>
        <v>0</v>
      </c>
    </row>
    <row r="30" spans="2:6" ht="30" customHeight="1">
      <c r="B30" s="127"/>
      <c r="C30" s="48">
        <v>26</v>
      </c>
      <c r="D30" s="6" t="s">
        <v>201</v>
      </c>
      <c r="E30" s="4">
        <f>VLOOKUP(C30,'Intercultural competence'!$C$5:$F$34,3,FALSE)</f>
        <v>0</v>
      </c>
      <c r="F30" s="42">
        <f>VLOOKUP(C30,'Intercultural competence'!$C$5:$F$34,4,FALSE)</f>
        <v>0</v>
      </c>
    </row>
    <row r="31" spans="2:6" ht="30" customHeight="1" thickBot="1">
      <c r="B31" s="128"/>
      <c r="C31" s="53">
        <v>27</v>
      </c>
      <c r="D31" s="44" t="s">
        <v>202</v>
      </c>
      <c r="E31" s="43">
        <f>VLOOKUP(C31,'Intercultural competence'!$C$5:$F$34,3,FALSE)</f>
        <v>0</v>
      </c>
      <c r="F31" s="45">
        <f>VLOOKUP(C31,'Intercultural competence'!$C$5:$F$34,4,FALSE)</f>
        <v>0</v>
      </c>
    </row>
    <row r="32" spans="2:6" ht="30" customHeight="1">
      <c r="B32" s="126" t="s">
        <v>281</v>
      </c>
      <c r="C32" s="52">
        <v>28</v>
      </c>
      <c r="D32" s="40" t="s">
        <v>203</v>
      </c>
      <c r="E32" s="39">
        <f>VLOOKUP(C32,'Intercultural competence'!$C$5:$F$34,3,FALSE)</f>
        <v>0</v>
      </c>
      <c r="F32" s="41">
        <f>VLOOKUP(C32,'Intercultural competence'!$C$5:$F$34,4,FALSE)</f>
        <v>0</v>
      </c>
    </row>
    <row r="33" spans="2:6" ht="30" customHeight="1">
      <c r="B33" s="127"/>
      <c r="C33" s="48">
        <v>29</v>
      </c>
      <c r="D33" s="6" t="s">
        <v>204</v>
      </c>
      <c r="E33" s="4">
        <f>VLOOKUP(C33,'Intercultural competence'!$C$5:$F$34,3,FALSE)</f>
        <v>0</v>
      </c>
      <c r="F33" s="42">
        <f>VLOOKUP(C33,'Intercultural competence'!$C$5:$F$34,4,FALSE)</f>
        <v>0</v>
      </c>
    </row>
    <row r="34" spans="2:6" ht="30" customHeight="1" thickBot="1">
      <c r="B34" s="128"/>
      <c r="C34" s="53">
        <v>30</v>
      </c>
      <c r="D34" s="44" t="s">
        <v>205</v>
      </c>
      <c r="E34" s="43">
        <f>VLOOKUP(C34,'Intercultural competence'!$C$5:$F$34,3,FALSE)</f>
        <v>0</v>
      </c>
      <c r="F34" s="45">
        <f>VLOOKUP(C34,'Intercultural competence'!$C$5:$F$34,4,FALSE)</f>
        <v>0</v>
      </c>
    </row>
  </sheetData>
  <mergeCells count="6">
    <mergeCell ref="B32:B34"/>
    <mergeCell ref="B5:B11"/>
    <mergeCell ref="B12:B15"/>
    <mergeCell ref="B16:B20"/>
    <mergeCell ref="B21:B26"/>
    <mergeCell ref="B27:B31"/>
  </mergeCells>
  <conditionalFormatting sqref="D5:D34">
    <cfRule type="duplicateValues" dxfId="2" priority="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1:E45"/>
  <sheetViews>
    <sheetView zoomScaleNormal="100" workbookViewId="0"/>
  </sheetViews>
  <sheetFormatPr defaultColWidth="9.140625" defaultRowHeight="15"/>
  <cols>
    <col min="1" max="1" width="6.5703125" style="1" customWidth="1"/>
    <col min="2" max="2" width="4.7109375" style="1" customWidth="1"/>
    <col min="3" max="3" width="35.42578125" style="1" bestFit="1" customWidth="1"/>
    <col min="4" max="4" width="15.42578125" style="1" bestFit="1" customWidth="1"/>
    <col min="5" max="5" width="19.85546875" style="1" bestFit="1" customWidth="1"/>
    <col min="6" max="16384" width="9.140625" style="1"/>
  </cols>
  <sheetData>
    <row r="1" spans="3:5" ht="15.75" thickBot="1"/>
    <row r="2" spans="3:5" ht="19.5" thickBot="1">
      <c r="C2" s="123" t="s">
        <v>291</v>
      </c>
      <c r="D2" s="124"/>
      <c r="E2" s="125"/>
    </row>
    <row r="4" spans="3:5">
      <c r="C4" s="6" t="s">
        <v>253</v>
      </c>
      <c r="D4" s="6" t="s">
        <v>304</v>
      </c>
      <c r="E4" s="6" t="s">
        <v>286</v>
      </c>
    </row>
    <row r="5" spans="3:5" ht="30">
      <c r="C5" s="6" t="str">
        <f>+'IC data'!I5</f>
        <v>Reflecting acceptance of ambiguity and change</v>
      </c>
      <c r="D5" s="36">
        <f>+'IC data'!J5</f>
        <v>0</v>
      </c>
      <c r="E5" s="36">
        <f>+'IC data'!K5</f>
        <v>0</v>
      </c>
    </row>
    <row r="6" spans="3:5" ht="30">
      <c r="C6" s="6" t="str">
        <f>+'IC data'!I6</f>
        <v>Maintaining awareness of one’s own identity</v>
      </c>
      <c r="D6" s="36">
        <f>+'IC data'!J6</f>
        <v>0</v>
      </c>
      <c r="E6" s="36">
        <f>+'IC data'!K6</f>
        <v>0</v>
      </c>
    </row>
    <row r="7" spans="3:5" ht="60">
      <c r="C7" s="6" t="str">
        <f>+'IC data'!I7</f>
        <v>Showing a  willingness and ability to look at identity, culture and related aspects and dimensions from different perspectives</v>
      </c>
      <c r="D7" s="36">
        <f>+'IC data'!J7</f>
        <v>0</v>
      </c>
      <c r="E7" s="36">
        <f>+'IC data'!K7</f>
        <v>0</v>
      </c>
    </row>
    <row r="8" spans="3:5" ht="60">
      <c r="C8" s="6" t="str">
        <f>+'IC data'!I8</f>
        <v>Critically reflecting  and distance oneself from one’s own perceptions, biases, and stereotypical constructions of reality</v>
      </c>
      <c r="D8" s="36">
        <f>+'IC data'!J8</f>
        <v>0</v>
      </c>
      <c r="E8" s="36">
        <f>+'IC data'!K8</f>
        <v>0</v>
      </c>
    </row>
    <row r="9" spans="3:5" ht="30">
      <c r="C9" s="6" t="str">
        <f>+'IC data'!I9</f>
        <v>Reflecting and using diverse ways and methods to increase self-awareness</v>
      </c>
      <c r="D9" s="36">
        <f>+'IC data'!J9</f>
        <v>0</v>
      </c>
      <c r="E9" s="36">
        <f>+'IC data'!K9</f>
        <v>0</v>
      </c>
    </row>
    <row r="10" spans="3:5" ht="30">
      <c r="C10" s="6" t="str">
        <f>+'IC data'!I10</f>
        <v>Being able to apply human rights principles</v>
      </c>
      <c r="D10" s="36">
        <f>+'IC data'!J10</f>
        <v>0</v>
      </c>
      <c r="E10" s="36">
        <f>+'IC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spans="3:3" ht="30" customHeight="1"/>
    <row r="34" spans="3:3" ht="30" customHeight="1"/>
    <row r="44" spans="3:3" ht="15.75" thickBot="1"/>
    <row r="45" spans="3:3" ht="15.75" thickBot="1">
      <c r="C45" s="65" t="s">
        <v>296</v>
      </c>
    </row>
  </sheetData>
  <sheetProtection algorithmName="SHA-512" hashValue="Onax2i2AmaKjlWOBY+uClBeDnVJ7tQmMiGOSaKAlflK5b6vvV3LH1uSCgvLXxY++2Y0NxL7ezldnsN/uMK/9Xw==" saltValue="dZ8sKKmX7U9900Qg5o4mIA==" spinCount="100000" sheet="1" objects="1" scenarios="1"/>
  <mergeCells count="1">
    <mergeCell ref="C2:E2"/>
  </mergeCells>
  <hyperlinks>
    <hyperlink ref="C45" location="'Being civically engaged'!A1" display="NEXT"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1:E75"/>
  <sheetViews>
    <sheetView zoomScaleNormal="100" workbookViewId="0"/>
  </sheetViews>
  <sheetFormatPr defaultColWidth="9.140625" defaultRowHeight="15"/>
  <cols>
    <col min="1" max="1" width="6.5703125" style="1" customWidth="1"/>
    <col min="2" max="2" width="4.7109375" style="1" customWidth="1"/>
    <col min="3" max="3" width="35.42578125" style="1" bestFit="1" customWidth="1"/>
    <col min="4" max="4" width="15.42578125" style="1" bestFit="1" customWidth="1"/>
    <col min="5" max="5" width="19.85546875" style="1" bestFit="1" customWidth="1"/>
    <col min="6" max="16384" width="9.140625" style="1"/>
  </cols>
  <sheetData>
    <row r="1" spans="3:5" ht="15.75" thickBot="1"/>
    <row r="2" spans="3:5" ht="19.5" thickBot="1">
      <c r="C2" s="123" t="s">
        <v>291</v>
      </c>
      <c r="D2" s="124"/>
      <c r="E2" s="125"/>
    </row>
    <row r="4" spans="3:5">
      <c r="C4" s="6" t="s">
        <v>253</v>
      </c>
      <c r="D4" s="6" t="s">
        <v>304</v>
      </c>
      <c r="E4" s="6" t="s">
        <v>286</v>
      </c>
    </row>
    <row r="5" spans="3:5" ht="30">
      <c r="C5" s="6" t="str">
        <f>+'IC data'!I5</f>
        <v>Reflecting acceptance of ambiguity and change</v>
      </c>
      <c r="D5" s="36">
        <f>+'IC data'!J5</f>
        <v>0</v>
      </c>
      <c r="E5" s="36">
        <f>+'IC data'!K5</f>
        <v>0</v>
      </c>
    </row>
    <row r="6" spans="3:5" ht="30">
      <c r="C6" s="6" t="str">
        <f>+'IC data'!I6</f>
        <v>Maintaining awareness of one’s own identity</v>
      </c>
      <c r="D6" s="36">
        <f>+'IC data'!J6</f>
        <v>0</v>
      </c>
      <c r="E6" s="36">
        <f>+'IC data'!K6</f>
        <v>0</v>
      </c>
    </row>
    <row r="7" spans="3:5" ht="60">
      <c r="C7" s="6" t="str">
        <f>+'IC data'!I7</f>
        <v>Showing a  willingness and ability to look at identity, culture and related aspects and dimensions from different perspectives</v>
      </c>
      <c r="D7" s="36">
        <f>+'IC data'!J7</f>
        <v>0</v>
      </c>
      <c r="E7" s="36">
        <f>+'IC data'!K7</f>
        <v>0</v>
      </c>
    </row>
    <row r="8" spans="3:5" ht="60">
      <c r="C8" s="6" t="str">
        <f>+'IC data'!I8</f>
        <v>Critically reflecting  and distance oneself from one’s own perceptions, biases, and stereotypical constructions of reality</v>
      </c>
      <c r="D8" s="36">
        <f>+'IC data'!J8</f>
        <v>0</v>
      </c>
      <c r="E8" s="36">
        <f>+'IC data'!K8</f>
        <v>0</v>
      </c>
    </row>
    <row r="9" spans="3:5" ht="30">
      <c r="C9" s="6" t="str">
        <f>+'IC data'!I9</f>
        <v>Reflecting and using diverse ways and methods to increase self-awareness</v>
      </c>
      <c r="D9" s="36">
        <f>+'IC data'!J9</f>
        <v>0</v>
      </c>
      <c r="E9" s="36">
        <f>+'IC data'!K9</f>
        <v>0</v>
      </c>
    </row>
    <row r="10" spans="3:5" ht="30">
      <c r="C10" s="6" t="str">
        <f>+'IC data'!I10</f>
        <v>Being able to apply human rights principles</v>
      </c>
      <c r="D10" s="36">
        <f>+'IC data'!J10</f>
        <v>0</v>
      </c>
      <c r="E10" s="36">
        <f>+'IC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74" spans="3:3" ht="15.75" thickBot="1"/>
    <row r="75" spans="3:3" ht="15.75" thickBot="1">
      <c r="C75" s="65" t="s">
        <v>296</v>
      </c>
    </row>
  </sheetData>
  <sheetProtection algorithmName="SHA-512" hashValue="uMhfFSfj6GAspZebQzYrt2iWXvUrCRY7lkrJiT7C5Yo+fPXukT9ao6eWS166HMsL0aSNu7aFIqY5uD0BxikaOA==" saltValue="sw7sAhfD1vzucy/koOVdzA==" spinCount="100000" sheet="1" objects="1" scenarios="1"/>
  <mergeCells count="1">
    <mergeCell ref="C2:E2"/>
  </mergeCells>
  <hyperlinks>
    <hyperlink ref="C75" location="'Being civically engaged'!A1" display="NEXT"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G49"/>
  <sheetViews>
    <sheetView workbookViewId="0"/>
  </sheetViews>
  <sheetFormatPr defaultColWidth="9.140625" defaultRowHeight="15"/>
  <cols>
    <col min="1" max="1" width="9.140625" style="1"/>
    <col min="2" max="2" width="9.7109375" style="1" customWidth="1"/>
    <col min="3" max="3" width="12.7109375" style="1" hidden="1" customWidth="1"/>
    <col min="4" max="4" width="75.7109375" style="1" customWidth="1"/>
    <col min="5" max="6" width="20.7109375" style="1" customWidth="1"/>
    <col min="7" max="7" width="42.7109375" style="1" customWidth="1"/>
    <col min="8" max="16384" width="9.140625" style="1"/>
  </cols>
  <sheetData>
    <row r="1" spans="2:7" ht="15.75" thickBot="1"/>
    <row r="2" spans="2:7" ht="19.5" thickBot="1">
      <c r="D2" s="62" t="s">
        <v>292</v>
      </c>
    </row>
    <row r="4" spans="2:7" ht="45">
      <c r="B4" s="3" t="s">
        <v>25</v>
      </c>
      <c r="C4" s="3" t="s">
        <v>26</v>
      </c>
      <c r="D4" s="3" t="s">
        <v>28</v>
      </c>
      <c r="E4" s="3" t="s">
        <v>29</v>
      </c>
      <c r="F4" s="3" t="s">
        <v>27</v>
      </c>
      <c r="G4" s="3" t="s">
        <v>30</v>
      </c>
    </row>
    <row r="5" spans="2:7" ht="30" customHeight="1">
      <c r="B5" s="3">
        <v>1</v>
      </c>
      <c r="C5" s="3">
        <v>23</v>
      </c>
      <c r="D5" s="60" t="s">
        <v>227</v>
      </c>
      <c r="E5" s="3"/>
      <c r="F5" s="3"/>
      <c r="G5" s="3"/>
    </row>
    <row r="6" spans="2:7" ht="30" customHeight="1">
      <c r="B6" s="6">
        <v>2</v>
      </c>
      <c r="C6" s="3">
        <v>3</v>
      </c>
      <c r="D6" s="60" t="s">
        <v>208</v>
      </c>
      <c r="E6" s="3"/>
      <c r="F6" s="3"/>
      <c r="G6" s="3"/>
    </row>
    <row r="7" spans="2:7" ht="30" customHeight="1">
      <c r="B7" s="6">
        <v>3</v>
      </c>
      <c r="C7" s="3">
        <v>38</v>
      </c>
      <c r="D7" s="60" t="s">
        <v>242</v>
      </c>
      <c r="E7" s="3"/>
      <c r="F7" s="3"/>
      <c r="G7" s="3"/>
    </row>
    <row r="8" spans="2:7" ht="30" customHeight="1">
      <c r="B8" s="6">
        <v>4</v>
      </c>
      <c r="C8" s="3">
        <v>33</v>
      </c>
      <c r="D8" s="60" t="s">
        <v>237</v>
      </c>
      <c r="E8" s="3"/>
      <c r="F8" s="3"/>
      <c r="G8" s="3"/>
    </row>
    <row r="9" spans="2:7" ht="30" customHeight="1">
      <c r="B9" s="6">
        <v>5</v>
      </c>
      <c r="C9" s="3">
        <v>12</v>
      </c>
      <c r="D9" s="60" t="s">
        <v>217</v>
      </c>
      <c r="E9" s="3"/>
      <c r="F9" s="3"/>
      <c r="G9" s="3"/>
    </row>
    <row r="10" spans="2:7" ht="30" customHeight="1">
      <c r="B10" s="6">
        <v>6</v>
      </c>
      <c r="C10" s="3">
        <v>2</v>
      </c>
      <c r="D10" s="60" t="s">
        <v>207</v>
      </c>
      <c r="E10" s="3"/>
      <c r="F10" s="3"/>
      <c r="G10" s="3"/>
    </row>
    <row r="11" spans="2:7" ht="30" customHeight="1">
      <c r="B11" s="6">
        <v>7</v>
      </c>
      <c r="C11" s="3">
        <v>6</v>
      </c>
      <c r="D11" s="60" t="s">
        <v>211</v>
      </c>
      <c r="E11" s="3"/>
      <c r="F11" s="3"/>
      <c r="G11" s="3"/>
    </row>
    <row r="12" spans="2:7" ht="30" customHeight="1">
      <c r="B12" s="6">
        <v>8</v>
      </c>
      <c r="C12" s="3">
        <v>31</v>
      </c>
      <c r="D12" s="60" t="s">
        <v>235</v>
      </c>
      <c r="E12" s="3"/>
      <c r="F12" s="3"/>
      <c r="G12" s="3"/>
    </row>
    <row r="13" spans="2:7" ht="30" customHeight="1">
      <c r="B13" s="6">
        <v>9</v>
      </c>
      <c r="C13" s="3">
        <v>27</v>
      </c>
      <c r="D13" s="60" t="s">
        <v>231</v>
      </c>
      <c r="E13" s="3"/>
      <c r="F13" s="3"/>
      <c r="G13" s="3"/>
    </row>
    <row r="14" spans="2:7" ht="30" customHeight="1">
      <c r="B14" s="6">
        <v>10</v>
      </c>
      <c r="C14" s="3">
        <v>24</v>
      </c>
      <c r="D14" s="60" t="s">
        <v>228</v>
      </c>
      <c r="E14" s="3"/>
      <c r="F14" s="3"/>
      <c r="G14" s="3"/>
    </row>
    <row r="15" spans="2:7" ht="30" customHeight="1">
      <c r="B15" s="6">
        <v>11</v>
      </c>
      <c r="C15" s="3">
        <v>1</v>
      </c>
      <c r="D15" s="60" t="s">
        <v>206</v>
      </c>
      <c r="E15" s="3"/>
      <c r="F15" s="3"/>
      <c r="G15" s="3"/>
    </row>
    <row r="16" spans="2:7" ht="30" customHeight="1">
      <c r="B16" s="6">
        <v>12</v>
      </c>
      <c r="C16" s="3">
        <v>9</v>
      </c>
      <c r="D16" s="60" t="s">
        <v>214</v>
      </c>
      <c r="E16" s="3"/>
      <c r="F16" s="3"/>
      <c r="G16" s="3"/>
    </row>
    <row r="17" spans="2:7" ht="30" customHeight="1">
      <c r="B17" s="6">
        <v>13</v>
      </c>
      <c r="C17" s="3">
        <v>18</v>
      </c>
      <c r="D17" s="60" t="s">
        <v>223</v>
      </c>
      <c r="E17" s="3"/>
      <c r="F17" s="3"/>
      <c r="G17" s="3"/>
    </row>
    <row r="18" spans="2:7" ht="30" customHeight="1">
      <c r="B18" s="6">
        <v>14</v>
      </c>
      <c r="C18" s="3">
        <v>19</v>
      </c>
      <c r="D18" s="60" t="s">
        <v>224</v>
      </c>
      <c r="E18" s="3"/>
      <c r="F18" s="3"/>
      <c r="G18" s="3"/>
    </row>
    <row r="19" spans="2:7" ht="30" customHeight="1">
      <c r="B19" s="6">
        <v>15</v>
      </c>
      <c r="C19" s="3">
        <v>4</v>
      </c>
      <c r="D19" s="60" t="s">
        <v>209</v>
      </c>
      <c r="E19" s="3"/>
      <c r="F19" s="3"/>
      <c r="G19" s="3"/>
    </row>
    <row r="20" spans="2:7" ht="30" customHeight="1">
      <c r="B20" s="6">
        <v>16</v>
      </c>
      <c r="C20" s="3">
        <v>17</v>
      </c>
      <c r="D20" s="60" t="s">
        <v>222</v>
      </c>
      <c r="E20" s="3"/>
      <c r="F20" s="3"/>
      <c r="G20" s="3"/>
    </row>
    <row r="21" spans="2:7" ht="30" customHeight="1">
      <c r="B21" s="6">
        <v>17</v>
      </c>
      <c r="C21" s="3">
        <v>29</v>
      </c>
      <c r="D21" s="60" t="s">
        <v>233</v>
      </c>
      <c r="E21" s="3"/>
      <c r="F21" s="3"/>
      <c r="G21" s="3"/>
    </row>
    <row r="22" spans="2:7" ht="30" customHeight="1">
      <c r="B22" s="6">
        <v>18</v>
      </c>
      <c r="C22" s="3">
        <v>10</v>
      </c>
      <c r="D22" s="60" t="s">
        <v>215</v>
      </c>
      <c r="E22" s="3"/>
      <c r="F22" s="3"/>
      <c r="G22" s="3"/>
    </row>
    <row r="23" spans="2:7" ht="30" customHeight="1">
      <c r="B23" s="6">
        <v>19</v>
      </c>
      <c r="C23" s="3">
        <v>40</v>
      </c>
      <c r="D23" s="60" t="s">
        <v>244</v>
      </c>
      <c r="E23" s="3"/>
      <c r="F23" s="3"/>
      <c r="G23" s="3"/>
    </row>
    <row r="24" spans="2:7" ht="30" customHeight="1">
      <c r="B24" s="6">
        <v>20</v>
      </c>
      <c r="C24" s="3">
        <v>37</v>
      </c>
      <c r="D24" s="60" t="s">
        <v>241</v>
      </c>
      <c r="E24" s="3"/>
      <c r="F24" s="3"/>
      <c r="G24" s="3"/>
    </row>
    <row r="25" spans="2:7" ht="30" customHeight="1">
      <c r="B25" s="6">
        <v>21</v>
      </c>
      <c r="C25" s="3">
        <v>32</v>
      </c>
      <c r="D25" s="60" t="s">
        <v>236</v>
      </c>
      <c r="E25" s="3"/>
      <c r="F25" s="3"/>
      <c r="G25" s="3"/>
    </row>
    <row r="26" spans="2:7" ht="30" customHeight="1">
      <c r="B26" s="6">
        <v>22</v>
      </c>
      <c r="C26" s="3">
        <v>16</v>
      </c>
      <c r="D26" s="60" t="s">
        <v>221</v>
      </c>
      <c r="E26" s="3"/>
      <c r="F26" s="3"/>
      <c r="G26" s="3"/>
    </row>
    <row r="27" spans="2:7" ht="30" customHeight="1">
      <c r="B27" s="6">
        <v>23</v>
      </c>
      <c r="C27" s="3">
        <v>26</v>
      </c>
      <c r="D27" s="60" t="s">
        <v>230</v>
      </c>
      <c r="E27" s="3"/>
      <c r="F27" s="3"/>
      <c r="G27" s="3"/>
    </row>
    <row r="28" spans="2:7" ht="30" customHeight="1">
      <c r="B28" s="6">
        <v>24</v>
      </c>
      <c r="C28" s="3">
        <v>7</v>
      </c>
      <c r="D28" s="60" t="s">
        <v>212</v>
      </c>
      <c r="E28" s="3"/>
      <c r="F28" s="3"/>
      <c r="G28" s="3"/>
    </row>
    <row r="29" spans="2:7" ht="30" customHeight="1">
      <c r="B29" s="6">
        <v>25</v>
      </c>
      <c r="C29" s="3">
        <v>20</v>
      </c>
      <c r="D29" s="60" t="s">
        <v>225</v>
      </c>
      <c r="E29" s="3"/>
      <c r="F29" s="3"/>
      <c r="G29" s="3"/>
    </row>
    <row r="30" spans="2:7" ht="30" customHeight="1">
      <c r="B30" s="6">
        <v>26</v>
      </c>
      <c r="C30" s="3">
        <v>35</v>
      </c>
      <c r="D30" s="60" t="s">
        <v>239</v>
      </c>
      <c r="E30" s="3"/>
      <c r="F30" s="3"/>
      <c r="G30" s="3"/>
    </row>
    <row r="31" spans="2:7" ht="30" customHeight="1">
      <c r="B31" s="6">
        <v>27</v>
      </c>
      <c r="C31" s="3">
        <v>15</v>
      </c>
      <c r="D31" s="60" t="s">
        <v>220</v>
      </c>
      <c r="E31" s="3"/>
      <c r="F31" s="3"/>
      <c r="G31" s="3"/>
    </row>
    <row r="32" spans="2:7" ht="30" customHeight="1">
      <c r="B32" s="6">
        <v>28</v>
      </c>
      <c r="C32" s="3">
        <v>22</v>
      </c>
      <c r="D32" s="60" t="s">
        <v>226</v>
      </c>
      <c r="E32" s="3"/>
      <c r="F32" s="3"/>
      <c r="G32" s="3"/>
    </row>
    <row r="33" spans="2:7" ht="30" customHeight="1">
      <c r="B33" s="6">
        <v>29</v>
      </c>
      <c r="C33" s="3">
        <v>8</v>
      </c>
      <c r="D33" s="60" t="s">
        <v>213</v>
      </c>
      <c r="E33" s="3"/>
      <c r="F33" s="3"/>
      <c r="G33" s="3"/>
    </row>
    <row r="34" spans="2:7" ht="30" customHeight="1">
      <c r="B34" s="6">
        <v>30</v>
      </c>
      <c r="C34" s="3">
        <v>39</v>
      </c>
      <c r="D34" s="60" t="s">
        <v>243</v>
      </c>
      <c r="E34" s="3"/>
      <c r="F34" s="3"/>
      <c r="G34" s="3"/>
    </row>
    <row r="35" spans="2:7" ht="30" customHeight="1">
      <c r="B35" s="6">
        <v>31</v>
      </c>
      <c r="C35" s="3">
        <v>14</v>
      </c>
      <c r="D35" s="60" t="s">
        <v>219</v>
      </c>
      <c r="E35" s="3"/>
      <c r="F35" s="3"/>
      <c r="G35" s="3"/>
    </row>
    <row r="36" spans="2:7" ht="30" customHeight="1">
      <c r="B36" s="6">
        <v>32</v>
      </c>
      <c r="C36" s="3">
        <v>25</v>
      </c>
      <c r="D36" s="60" t="s">
        <v>229</v>
      </c>
      <c r="E36" s="3"/>
      <c r="F36" s="3"/>
      <c r="G36" s="3"/>
    </row>
    <row r="37" spans="2:7" ht="30" customHeight="1">
      <c r="B37" s="6">
        <v>33</v>
      </c>
      <c r="C37" s="3">
        <v>36</v>
      </c>
      <c r="D37" s="60" t="s">
        <v>240</v>
      </c>
      <c r="E37" s="3"/>
      <c r="F37" s="3"/>
      <c r="G37" s="3"/>
    </row>
    <row r="38" spans="2:7" ht="30" customHeight="1">
      <c r="B38" s="6">
        <v>34</v>
      </c>
      <c r="C38" s="3">
        <v>11</v>
      </c>
      <c r="D38" s="60" t="s">
        <v>216</v>
      </c>
      <c r="E38" s="3"/>
      <c r="F38" s="3"/>
      <c r="G38" s="3"/>
    </row>
    <row r="39" spans="2:7" ht="30" customHeight="1">
      <c r="B39" s="6">
        <v>35</v>
      </c>
      <c r="C39" s="3">
        <v>34</v>
      </c>
      <c r="D39" s="60" t="s">
        <v>238</v>
      </c>
      <c r="E39" s="3"/>
      <c r="F39" s="3"/>
      <c r="G39" s="3"/>
    </row>
    <row r="40" spans="2:7" ht="30" customHeight="1">
      <c r="B40" s="6">
        <v>36</v>
      </c>
      <c r="C40" s="3">
        <v>28</v>
      </c>
      <c r="D40" s="60" t="s">
        <v>232</v>
      </c>
      <c r="E40" s="3"/>
      <c r="F40" s="3"/>
      <c r="G40" s="3"/>
    </row>
    <row r="41" spans="2:7" ht="30" customHeight="1">
      <c r="B41" s="6">
        <v>37</v>
      </c>
      <c r="C41" s="3">
        <v>13</v>
      </c>
      <c r="D41" s="60" t="s">
        <v>218</v>
      </c>
      <c r="E41" s="3"/>
      <c r="F41" s="3"/>
      <c r="G41" s="3"/>
    </row>
    <row r="42" spans="2:7" ht="30" customHeight="1">
      <c r="B42" s="6">
        <v>38</v>
      </c>
      <c r="C42" s="3">
        <v>5</v>
      </c>
      <c r="D42" s="60" t="s">
        <v>210</v>
      </c>
      <c r="E42" s="3"/>
      <c r="F42" s="3"/>
      <c r="G42" s="3"/>
    </row>
    <row r="43" spans="2:7" ht="30" customHeight="1">
      <c r="B43" s="6">
        <v>39</v>
      </c>
      <c r="C43" s="3">
        <v>30</v>
      </c>
      <c r="D43" s="60" t="s">
        <v>234</v>
      </c>
      <c r="E43" s="3"/>
      <c r="F43" s="3"/>
      <c r="G43" s="3"/>
    </row>
    <row r="44" spans="2:7" ht="15.75" thickBot="1"/>
    <row r="45" spans="2:7" ht="15.75" thickBot="1">
      <c r="D45" s="65" t="s">
        <v>293</v>
      </c>
    </row>
    <row r="46" spans="2:7" ht="15.75" thickBot="1">
      <c r="D46" s="61"/>
    </row>
    <row r="47" spans="2:7" ht="15.75" thickBot="1">
      <c r="D47" s="65" t="s">
        <v>299</v>
      </c>
    </row>
    <row r="48" spans="2:7" ht="15.75" thickBot="1">
      <c r="D48" s="66"/>
    </row>
    <row r="49" spans="4:4" ht="15.75" thickBot="1">
      <c r="D49" s="65" t="s">
        <v>298</v>
      </c>
    </row>
  </sheetData>
  <conditionalFormatting sqref="D5:D43">
    <cfRule type="duplicateValues" dxfId="1" priority="11"/>
  </conditionalFormatting>
  <dataValidations count="2">
    <dataValidation type="whole" allowBlank="1" showInputMessage="1" showErrorMessage="1" errorTitle="Error" error="Please inseart the number between 1 and 4" promptTitle="Ratings" prompt="1 - Almost not existing_x000a_2 - I have to improve_x000a_3 - I am quite OK_x000a_4 - Look at me and learn" sqref="F5:F43" xr:uid="{00000000-0002-0000-1900-000000000000}">
      <formula1>1</formula1>
      <formula2>4</formula2>
    </dataValidation>
    <dataValidation type="whole" allowBlank="1" showInputMessage="1" showErrorMessage="1" errorTitle="Error" error="Please inseart the number between 1 and 4" promptTitle="Ratings" prompt="1 - Not connected; _x000a_2 - Connected_x000a_3 - Very connected_x000a_4 - Totally connected" sqref="E5:E43" xr:uid="{00000000-0002-0000-1900-000001000000}">
      <formula1>1</formula1>
      <formula2>4</formula2>
    </dataValidation>
  </dataValidations>
  <hyperlinks>
    <hyperlink ref="D45" location="Instructions!A1" display="Back to start" xr:uid="{00000000-0004-0000-1900-000000000000}"/>
    <hyperlink ref="D47" location="'BCI bars'!A1" display="Bars graph" xr:uid="{00000000-0004-0000-1900-000001000000}"/>
    <hyperlink ref="D49" location="'BCI spiders'!A1" display="Spider graph" xr:uid="{00000000-0004-0000-1900-000002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4:K43"/>
  <sheetViews>
    <sheetView topLeftCell="A28" zoomScale="50" zoomScaleNormal="50" workbookViewId="0">
      <selection activeCell="K9" sqref="K9"/>
    </sheetView>
  </sheetViews>
  <sheetFormatPr defaultColWidth="9.140625" defaultRowHeight="15"/>
  <cols>
    <col min="1" max="1" width="9.140625" style="1"/>
    <col min="2" max="2" width="27.28515625" style="1" bestFit="1" customWidth="1"/>
    <col min="3" max="3" width="12.7109375" style="1" customWidth="1"/>
    <col min="4" max="4" width="75.7109375" style="1" customWidth="1"/>
    <col min="5" max="6" width="20.7109375" style="1" customWidth="1"/>
    <col min="7" max="8" width="9.140625" style="1"/>
    <col min="9" max="9" width="27.28515625" style="1" bestFit="1" customWidth="1"/>
    <col min="10" max="10" width="24.85546875" style="1" customWidth="1"/>
    <col min="11" max="11" width="42.140625" style="1" customWidth="1"/>
    <col min="12" max="16384" width="9.140625" style="1"/>
  </cols>
  <sheetData>
    <row r="4" spans="2:11" ht="45.75" thickBot="1">
      <c r="B4" s="38" t="s">
        <v>25</v>
      </c>
      <c r="C4" s="38" t="s">
        <v>26</v>
      </c>
      <c r="D4" s="38" t="s">
        <v>28</v>
      </c>
      <c r="E4" s="38" t="s">
        <v>29</v>
      </c>
      <c r="F4" s="38" t="s">
        <v>27</v>
      </c>
      <c r="I4" s="6" t="s">
        <v>253</v>
      </c>
      <c r="J4" s="6" t="s">
        <v>29</v>
      </c>
      <c r="K4" s="6" t="s">
        <v>27</v>
      </c>
    </row>
    <row r="5" spans="2:11" ht="30" customHeight="1">
      <c r="B5" s="120" t="s">
        <v>282</v>
      </c>
      <c r="C5" s="40">
        <v>1</v>
      </c>
      <c r="D5" s="40" t="s">
        <v>206</v>
      </c>
      <c r="E5" s="40">
        <f>VLOOKUP(C5,'Being civically engaged'!$C$5:$F$43,3,FALSE)</f>
        <v>0</v>
      </c>
      <c r="F5" s="40">
        <f>VLOOKUP(C5,'Being civically engaged'!$C$5:$F$43,4,FALSE)</f>
        <v>0</v>
      </c>
      <c r="I5" s="6" t="str">
        <f>+B5</f>
        <v>Connecting (youth) policies and educational programmes</v>
      </c>
      <c r="J5" s="46">
        <f>+AVERAGE(E5:E14)</f>
        <v>0</v>
      </c>
      <c r="K5" s="46">
        <f>+AVERAGE(F5:F14)</f>
        <v>0</v>
      </c>
    </row>
    <row r="6" spans="2:11" ht="30" customHeight="1">
      <c r="B6" s="121"/>
      <c r="C6" s="6">
        <v>2</v>
      </c>
      <c r="D6" s="6" t="s">
        <v>207</v>
      </c>
      <c r="E6" s="6">
        <f>VLOOKUP(C6,'Being civically engaged'!$C$5:$F$43,3,FALSE)</f>
        <v>0</v>
      </c>
      <c r="F6" s="58">
        <f>VLOOKUP(C6,'Being civically engaged'!$C$5:$F$43,4,FALSE)</f>
        <v>0</v>
      </c>
      <c r="I6" s="6" t="str">
        <f>+B15</f>
        <v>Integrating values and beliefs</v>
      </c>
      <c r="J6" s="46">
        <f>+AVERAGE(E15:E24)</f>
        <v>0</v>
      </c>
      <c r="K6" s="46">
        <f>+AVERAGE(F15:F24)</f>
        <v>0</v>
      </c>
    </row>
    <row r="7" spans="2:11" ht="30" customHeight="1">
      <c r="B7" s="121"/>
      <c r="C7" s="6">
        <v>3</v>
      </c>
      <c r="D7" s="6" t="s">
        <v>208</v>
      </c>
      <c r="E7" s="6">
        <f>VLOOKUP(C7,'Being civically engaged'!$C$5:$F$43,3,FALSE)</f>
        <v>0</v>
      </c>
      <c r="F7" s="58">
        <f>VLOOKUP(C7,'Being civically engaged'!$C$5:$F$43,4,FALSE)</f>
        <v>0</v>
      </c>
      <c r="I7" s="6" t="str">
        <f>+B25</f>
        <v>Supporting learners in developing critical thinking</v>
      </c>
      <c r="J7" s="46">
        <f>+AVERAGE(E25:E38)</f>
        <v>0</v>
      </c>
      <c r="K7" s="46">
        <f>+AVERAGE(F25:F38)</f>
        <v>0</v>
      </c>
    </row>
    <row r="8" spans="2:11" ht="30" customHeight="1">
      <c r="B8" s="121"/>
      <c r="C8" s="6">
        <v>4</v>
      </c>
      <c r="D8" s="6" t="s">
        <v>209</v>
      </c>
      <c r="E8" s="6">
        <f>VLOOKUP(C8,'Being civically engaged'!$C$5:$F$43,3,FALSE)</f>
        <v>0</v>
      </c>
      <c r="F8" s="58">
        <f>VLOOKUP(C8,'Being civically engaged'!$C$5:$F$43,4,FALSE)</f>
        <v>0</v>
      </c>
      <c r="I8" s="6" t="str">
        <f>+B39</f>
        <v>Applying democracy and human rights principles</v>
      </c>
      <c r="J8" s="47">
        <f>+AVERAGE(E39:E43)</f>
        <v>0</v>
      </c>
      <c r="K8" s="47">
        <f>+AVERAGE(F39:F43)</f>
        <v>0</v>
      </c>
    </row>
    <row r="9" spans="2:11" ht="30" customHeight="1">
      <c r="B9" s="121"/>
      <c r="C9" s="6">
        <v>5</v>
      </c>
      <c r="D9" s="6" t="s">
        <v>210</v>
      </c>
      <c r="E9" s="6">
        <f>VLOOKUP(C9,'Being civically engaged'!$C$5:$F$43,3,FALSE)</f>
        <v>0</v>
      </c>
      <c r="F9" s="58">
        <f>VLOOKUP(C9,'Being civically engaged'!$C$5:$F$43,4,FALSE)</f>
        <v>0</v>
      </c>
    </row>
    <row r="10" spans="2:11" ht="30" customHeight="1">
      <c r="B10" s="121"/>
      <c r="C10" s="6">
        <v>6</v>
      </c>
      <c r="D10" s="6" t="s">
        <v>211</v>
      </c>
      <c r="E10" s="6">
        <f>VLOOKUP(C10,'Being civically engaged'!$C$5:$F$43,3,FALSE)</f>
        <v>0</v>
      </c>
      <c r="F10" s="58">
        <f>VLOOKUP(C10,'Being civically engaged'!$C$5:$F$43,4,FALSE)</f>
        <v>0</v>
      </c>
    </row>
    <row r="11" spans="2:11" ht="30" customHeight="1">
      <c r="B11" s="121"/>
      <c r="C11" s="6">
        <v>7</v>
      </c>
      <c r="D11" s="6" t="s">
        <v>212</v>
      </c>
      <c r="E11" s="6">
        <f>VLOOKUP(C11,'Being civically engaged'!$C$5:$F$43,3,FALSE)</f>
        <v>0</v>
      </c>
      <c r="F11" s="58">
        <f>VLOOKUP(C11,'Being civically engaged'!$C$5:$F$43,4,FALSE)</f>
        <v>0</v>
      </c>
    </row>
    <row r="12" spans="2:11" ht="30" customHeight="1">
      <c r="B12" s="121"/>
      <c r="C12" s="6">
        <v>8</v>
      </c>
      <c r="D12" s="6" t="s">
        <v>213</v>
      </c>
      <c r="E12" s="6">
        <f>VLOOKUP(C12,'Being civically engaged'!$C$5:$F$43,3,FALSE)</f>
        <v>0</v>
      </c>
      <c r="F12" s="58">
        <f>VLOOKUP(C12,'Being civically engaged'!$C$5:$F$43,4,FALSE)</f>
        <v>0</v>
      </c>
    </row>
    <row r="13" spans="2:11" ht="30" customHeight="1">
      <c r="B13" s="121"/>
      <c r="C13" s="6">
        <v>9</v>
      </c>
      <c r="D13" s="6" t="s">
        <v>214</v>
      </c>
      <c r="E13" s="6">
        <f>VLOOKUP(C13,'Being civically engaged'!$C$5:$F$43,3,FALSE)</f>
        <v>0</v>
      </c>
      <c r="F13" s="58">
        <f>VLOOKUP(C13,'Being civically engaged'!$C$5:$F$43,4,FALSE)</f>
        <v>0</v>
      </c>
    </row>
    <row r="14" spans="2:11" ht="30" customHeight="1" thickBot="1">
      <c r="B14" s="122"/>
      <c r="C14" s="44">
        <v>10</v>
      </c>
      <c r="D14" s="44" t="s">
        <v>215</v>
      </c>
      <c r="E14" s="44">
        <f>VLOOKUP(C14,'Being civically engaged'!$C$5:$F$43,3,FALSE)</f>
        <v>0</v>
      </c>
      <c r="F14" s="59">
        <f>VLOOKUP(C14,'Being civically engaged'!$C$5:$F$43,4,FALSE)</f>
        <v>0</v>
      </c>
    </row>
    <row r="15" spans="2:11" ht="30" customHeight="1">
      <c r="B15" s="120" t="s">
        <v>283</v>
      </c>
      <c r="C15" s="40">
        <v>11</v>
      </c>
      <c r="D15" s="40" t="s">
        <v>216</v>
      </c>
      <c r="E15" s="40">
        <f>VLOOKUP(C15,'Being civically engaged'!$C$5:$F$43,3,FALSE)</f>
        <v>0</v>
      </c>
      <c r="F15" s="57">
        <f>VLOOKUP(C15,'Being civically engaged'!$C$5:$F$43,4,FALSE)</f>
        <v>0</v>
      </c>
    </row>
    <row r="16" spans="2:11" ht="30" customHeight="1">
      <c r="B16" s="121"/>
      <c r="C16" s="6">
        <v>12</v>
      </c>
      <c r="D16" s="6" t="s">
        <v>217</v>
      </c>
      <c r="E16" s="6">
        <f>VLOOKUP(C16,'Being civically engaged'!$C$5:$F$43,3,FALSE)</f>
        <v>0</v>
      </c>
      <c r="F16" s="58">
        <f>VLOOKUP(C16,'Being civically engaged'!$C$5:$F$43,4,FALSE)</f>
        <v>0</v>
      </c>
    </row>
    <row r="17" spans="2:6" ht="30" customHeight="1">
      <c r="B17" s="121"/>
      <c r="C17" s="6">
        <v>13</v>
      </c>
      <c r="D17" s="6" t="s">
        <v>218</v>
      </c>
      <c r="E17" s="6">
        <f>VLOOKUP(C17,'Being civically engaged'!$C$5:$F$43,3,FALSE)</f>
        <v>0</v>
      </c>
      <c r="F17" s="58">
        <f>VLOOKUP(C17,'Being civically engaged'!$C$5:$F$43,4,FALSE)</f>
        <v>0</v>
      </c>
    </row>
    <row r="18" spans="2:6" ht="30" customHeight="1">
      <c r="B18" s="121"/>
      <c r="C18" s="6">
        <v>14</v>
      </c>
      <c r="D18" s="6" t="s">
        <v>219</v>
      </c>
      <c r="E18" s="6">
        <f>VLOOKUP(C18,'Being civically engaged'!$C$5:$F$43,3,FALSE)</f>
        <v>0</v>
      </c>
      <c r="F18" s="58">
        <f>VLOOKUP(C18,'Being civically engaged'!$C$5:$F$43,4,FALSE)</f>
        <v>0</v>
      </c>
    </row>
    <row r="19" spans="2:6" ht="30" customHeight="1">
      <c r="B19" s="121"/>
      <c r="C19" s="6">
        <v>15</v>
      </c>
      <c r="D19" s="6" t="s">
        <v>220</v>
      </c>
      <c r="E19" s="6">
        <f>VLOOKUP(C19,'Being civically engaged'!$C$5:$F$43,3,FALSE)</f>
        <v>0</v>
      </c>
      <c r="F19" s="58">
        <f>VLOOKUP(C19,'Being civically engaged'!$C$5:$F$43,4,FALSE)</f>
        <v>0</v>
      </c>
    </row>
    <row r="20" spans="2:6" ht="30" customHeight="1">
      <c r="B20" s="121"/>
      <c r="C20" s="6">
        <v>16</v>
      </c>
      <c r="D20" s="6" t="s">
        <v>221</v>
      </c>
      <c r="E20" s="6">
        <f>VLOOKUP(C20,'Being civically engaged'!$C$5:$F$43,3,FALSE)</f>
        <v>0</v>
      </c>
      <c r="F20" s="58">
        <f>VLOOKUP(C20,'Being civically engaged'!$C$5:$F$43,4,FALSE)</f>
        <v>0</v>
      </c>
    </row>
    <row r="21" spans="2:6" ht="30" customHeight="1">
      <c r="B21" s="121"/>
      <c r="C21" s="6">
        <v>17</v>
      </c>
      <c r="D21" s="6" t="s">
        <v>222</v>
      </c>
      <c r="E21" s="6">
        <f>VLOOKUP(C21,'Being civically engaged'!$C$5:$F$43,3,FALSE)</f>
        <v>0</v>
      </c>
      <c r="F21" s="58">
        <f>VLOOKUP(C21,'Being civically engaged'!$C$5:$F$43,4,FALSE)</f>
        <v>0</v>
      </c>
    </row>
    <row r="22" spans="2:6" ht="30" customHeight="1">
      <c r="B22" s="121"/>
      <c r="C22" s="6">
        <v>18</v>
      </c>
      <c r="D22" s="6" t="s">
        <v>223</v>
      </c>
      <c r="E22" s="6">
        <f>VLOOKUP(C22,'Being civically engaged'!$C$5:$F$43,3,FALSE)</f>
        <v>0</v>
      </c>
      <c r="F22" s="58">
        <f>VLOOKUP(C22,'Being civically engaged'!$C$5:$F$43,4,FALSE)</f>
        <v>0</v>
      </c>
    </row>
    <row r="23" spans="2:6" ht="30" customHeight="1">
      <c r="B23" s="121"/>
      <c r="C23" s="6">
        <v>19</v>
      </c>
      <c r="D23" s="6" t="s">
        <v>224</v>
      </c>
      <c r="E23" s="6">
        <f>VLOOKUP(C23,'Being civically engaged'!$C$5:$F$43,3,FALSE)</f>
        <v>0</v>
      </c>
      <c r="F23" s="58">
        <f>VLOOKUP(C23,'Being civically engaged'!$C$5:$F$43,4,FALSE)</f>
        <v>0</v>
      </c>
    </row>
    <row r="24" spans="2:6" ht="30" customHeight="1" thickBot="1">
      <c r="B24" s="121"/>
      <c r="C24" s="6">
        <v>20</v>
      </c>
      <c r="D24" s="6" t="s">
        <v>225</v>
      </c>
      <c r="E24" s="6">
        <f>VLOOKUP(C24,'Being civically engaged'!$C$5:$F$43,3,FALSE)</f>
        <v>0</v>
      </c>
      <c r="F24" s="58">
        <f>VLOOKUP(C24,'Being civically engaged'!$C$5:$F$43,4,FALSE)</f>
        <v>0</v>
      </c>
    </row>
    <row r="25" spans="2:6" ht="30" customHeight="1">
      <c r="B25" s="120" t="s">
        <v>284</v>
      </c>
      <c r="C25" s="40">
        <v>22</v>
      </c>
      <c r="D25" s="40" t="s">
        <v>226</v>
      </c>
      <c r="E25" s="40">
        <f>VLOOKUP(C25,'Being civically engaged'!$C$5:$F$43,3,FALSE)</f>
        <v>0</v>
      </c>
      <c r="F25" s="57">
        <f>VLOOKUP(C25,'Being civically engaged'!$C$5:$F$43,4,FALSE)</f>
        <v>0</v>
      </c>
    </row>
    <row r="26" spans="2:6" ht="30" customHeight="1">
      <c r="B26" s="121"/>
      <c r="C26" s="6">
        <v>23</v>
      </c>
      <c r="D26" s="6" t="s">
        <v>227</v>
      </c>
      <c r="E26" s="6">
        <f>VLOOKUP(C26,'Being civically engaged'!$C$5:$F$43,3,FALSE)</f>
        <v>0</v>
      </c>
      <c r="F26" s="58">
        <f>VLOOKUP(C26,'Being civically engaged'!$C$5:$F$43,4,FALSE)</f>
        <v>0</v>
      </c>
    </row>
    <row r="27" spans="2:6" ht="30" customHeight="1">
      <c r="B27" s="121"/>
      <c r="C27" s="6">
        <v>24</v>
      </c>
      <c r="D27" s="6" t="s">
        <v>228</v>
      </c>
      <c r="E27" s="6">
        <f>VLOOKUP(C27,'Being civically engaged'!$C$5:$F$43,3,FALSE)</f>
        <v>0</v>
      </c>
      <c r="F27" s="58">
        <f>VLOOKUP(C27,'Being civically engaged'!$C$5:$F$43,4,FALSE)</f>
        <v>0</v>
      </c>
    </row>
    <row r="28" spans="2:6" ht="30" customHeight="1">
      <c r="B28" s="121"/>
      <c r="C28" s="6">
        <v>25</v>
      </c>
      <c r="D28" s="6" t="s">
        <v>229</v>
      </c>
      <c r="E28" s="6">
        <f>VLOOKUP(C28,'Being civically engaged'!$C$5:$F$43,3,FALSE)</f>
        <v>0</v>
      </c>
      <c r="F28" s="58">
        <f>VLOOKUP(C28,'Being civically engaged'!$C$5:$F$43,4,FALSE)</f>
        <v>0</v>
      </c>
    </row>
    <row r="29" spans="2:6" ht="30" customHeight="1">
      <c r="B29" s="121"/>
      <c r="C29" s="6">
        <v>26</v>
      </c>
      <c r="D29" s="6" t="s">
        <v>230</v>
      </c>
      <c r="E29" s="6">
        <f>VLOOKUP(C29,'Being civically engaged'!$C$5:$F$43,3,FALSE)</f>
        <v>0</v>
      </c>
      <c r="F29" s="58">
        <f>VLOOKUP(C29,'Being civically engaged'!$C$5:$F$43,4,FALSE)</f>
        <v>0</v>
      </c>
    </row>
    <row r="30" spans="2:6" ht="30" customHeight="1">
      <c r="B30" s="121"/>
      <c r="C30" s="6">
        <v>27</v>
      </c>
      <c r="D30" s="6" t="s">
        <v>231</v>
      </c>
      <c r="E30" s="6">
        <f>VLOOKUP(C30,'Being civically engaged'!$C$5:$F$43,3,FALSE)</f>
        <v>0</v>
      </c>
      <c r="F30" s="58">
        <f>VLOOKUP(C30,'Being civically engaged'!$C$5:$F$43,4,FALSE)</f>
        <v>0</v>
      </c>
    </row>
    <row r="31" spans="2:6" ht="30" customHeight="1">
      <c r="B31" s="121"/>
      <c r="C31" s="6">
        <v>28</v>
      </c>
      <c r="D31" s="6" t="s">
        <v>232</v>
      </c>
      <c r="E31" s="6">
        <f>VLOOKUP(C31,'Being civically engaged'!$C$5:$F$43,3,FALSE)</f>
        <v>0</v>
      </c>
      <c r="F31" s="58">
        <f>VLOOKUP(C31,'Being civically engaged'!$C$5:$F$43,4,FALSE)</f>
        <v>0</v>
      </c>
    </row>
    <row r="32" spans="2:6" ht="30" customHeight="1">
      <c r="B32" s="121"/>
      <c r="C32" s="6">
        <v>29</v>
      </c>
      <c r="D32" s="6" t="s">
        <v>233</v>
      </c>
      <c r="E32" s="6">
        <f>VLOOKUP(C32,'Being civically engaged'!$C$5:$F$43,3,FALSE)</f>
        <v>0</v>
      </c>
      <c r="F32" s="58">
        <f>VLOOKUP(C32,'Being civically engaged'!$C$5:$F$43,4,FALSE)</f>
        <v>0</v>
      </c>
    </row>
    <row r="33" spans="2:6" ht="30" customHeight="1">
      <c r="B33" s="121"/>
      <c r="C33" s="6">
        <v>30</v>
      </c>
      <c r="D33" s="6" t="s">
        <v>234</v>
      </c>
      <c r="E33" s="6">
        <f>VLOOKUP(C33,'Being civically engaged'!$C$5:$F$43,3,FALSE)</f>
        <v>0</v>
      </c>
      <c r="F33" s="58">
        <f>VLOOKUP(C33,'Being civically engaged'!$C$5:$F$43,4,FALSE)</f>
        <v>0</v>
      </c>
    </row>
    <row r="34" spans="2:6" ht="30" customHeight="1">
      <c r="B34" s="121"/>
      <c r="C34" s="6">
        <v>31</v>
      </c>
      <c r="D34" s="6" t="s">
        <v>235</v>
      </c>
      <c r="E34" s="6">
        <f>VLOOKUP(C34,'Being civically engaged'!$C$5:$F$43,3,FALSE)</f>
        <v>0</v>
      </c>
      <c r="F34" s="58">
        <f>VLOOKUP(C34,'Being civically engaged'!$C$5:$F$43,4,FALSE)</f>
        <v>0</v>
      </c>
    </row>
    <row r="35" spans="2:6" ht="30" customHeight="1">
      <c r="B35" s="121"/>
      <c r="C35" s="6">
        <v>32</v>
      </c>
      <c r="D35" s="6" t="s">
        <v>236</v>
      </c>
      <c r="E35" s="6">
        <f>VLOOKUP(C35,'Being civically engaged'!$C$5:$F$43,3,FALSE)</f>
        <v>0</v>
      </c>
      <c r="F35" s="58">
        <f>VLOOKUP(C35,'Being civically engaged'!$C$5:$F$43,4,FALSE)</f>
        <v>0</v>
      </c>
    </row>
    <row r="36" spans="2:6" ht="30" customHeight="1">
      <c r="B36" s="121"/>
      <c r="C36" s="6">
        <v>33</v>
      </c>
      <c r="D36" s="6" t="s">
        <v>237</v>
      </c>
      <c r="E36" s="6">
        <f>VLOOKUP(C36,'Being civically engaged'!$C$5:$F$43,3,FALSE)</f>
        <v>0</v>
      </c>
      <c r="F36" s="58">
        <f>VLOOKUP(C36,'Being civically engaged'!$C$5:$F$43,4,FALSE)</f>
        <v>0</v>
      </c>
    </row>
    <row r="37" spans="2:6" ht="30" customHeight="1">
      <c r="B37" s="121"/>
      <c r="C37" s="6">
        <v>34</v>
      </c>
      <c r="D37" s="6" t="s">
        <v>238</v>
      </c>
      <c r="E37" s="6">
        <f>VLOOKUP(C37,'Being civically engaged'!$C$5:$F$43,3,FALSE)</f>
        <v>0</v>
      </c>
      <c r="F37" s="58">
        <f>VLOOKUP(C37,'Being civically engaged'!$C$5:$F$43,4,FALSE)</f>
        <v>0</v>
      </c>
    </row>
    <row r="38" spans="2:6" ht="30" customHeight="1" thickBot="1">
      <c r="B38" s="122"/>
      <c r="C38" s="44">
        <v>35</v>
      </c>
      <c r="D38" s="44" t="s">
        <v>239</v>
      </c>
      <c r="E38" s="44">
        <f>VLOOKUP(C38,'Being civically engaged'!$C$5:$F$43,3,FALSE)</f>
        <v>0</v>
      </c>
      <c r="F38" s="59">
        <f>VLOOKUP(C38,'Being civically engaged'!$C$5:$F$43,4,FALSE)</f>
        <v>0</v>
      </c>
    </row>
    <row r="39" spans="2:6" ht="30" customHeight="1">
      <c r="B39" s="120" t="s">
        <v>285</v>
      </c>
      <c r="C39" s="40">
        <v>36</v>
      </c>
      <c r="D39" s="40" t="s">
        <v>240</v>
      </c>
      <c r="E39" s="40">
        <f>VLOOKUP(C39,'Being civically engaged'!$C$5:$F$43,3,FALSE)</f>
        <v>0</v>
      </c>
      <c r="F39" s="57">
        <f>VLOOKUP(C39,'Being civically engaged'!$C$5:$F$43,4,FALSE)</f>
        <v>0</v>
      </c>
    </row>
    <row r="40" spans="2:6" ht="30" customHeight="1">
      <c r="B40" s="121"/>
      <c r="C40" s="6">
        <v>37</v>
      </c>
      <c r="D40" s="6" t="s">
        <v>241</v>
      </c>
      <c r="E40" s="6">
        <f>VLOOKUP(C40,'Being civically engaged'!$C$5:$F$43,3,FALSE)</f>
        <v>0</v>
      </c>
      <c r="F40" s="58">
        <f>VLOOKUP(C40,'Being civically engaged'!$C$5:$F$43,4,FALSE)</f>
        <v>0</v>
      </c>
    </row>
    <row r="41" spans="2:6" ht="30" customHeight="1">
      <c r="B41" s="121"/>
      <c r="C41" s="6">
        <v>38</v>
      </c>
      <c r="D41" s="6" t="s">
        <v>242</v>
      </c>
      <c r="E41" s="6">
        <f>VLOOKUP(C41,'Being civically engaged'!$C$5:$F$43,3,FALSE)</f>
        <v>0</v>
      </c>
      <c r="F41" s="58">
        <f>VLOOKUP(C41,'Being civically engaged'!$C$5:$F$43,4,FALSE)</f>
        <v>0</v>
      </c>
    </row>
    <row r="42" spans="2:6" ht="30" customHeight="1">
      <c r="B42" s="121"/>
      <c r="C42" s="6">
        <v>39</v>
      </c>
      <c r="D42" s="6" t="s">
        <v>243</v>
      </c>
      <c r="E42" s="6">
        <f>VLOOKUP(C42,'Being civically engaged'!$C$5:$F$43,3,FALSE)</f>
        <v>0</v>
      </c>
      <c r="F42" s="58">
        <f>VLOOKUP(C42,'Being civically engaged'!$C$5:$F$43,4,FALSE)</f>
        <v>0</v>
      </c>
    </row>
    <row r="43" spans="2:6" ht="30" customHeight="1" thickBot="1">
      <c r="B43" s="122"/>
      <c r="C43" s="44">
        <v>40</v>
      </c>
      <c r="D43" s="44" t="s">
        <v>244</v>
      </c>
      <c r="E43" s="44">
        <f>VLOOKUP(C43,'Being civically engaged'!$C$5:$F$43,3,FALSE)</f>
        <v>0</v>
      </c>
      <c r="F43" s="59">
        <f>VLOOKUP(C43,'Being civically engaged'!$C$5:$F$43,4,FALSE)</f>
        <v>0</v>
      </c>
    </row>
  </sheetData>
  <mergeCells count="4">
    <mergeCell ref="B5:B14"/>
    <mergeCell ref="B15:B24"/>
    <mergeCell ref="B25:B38"/>
    <mergeCell ref="B39:B43"/>
  </mergeCells>
  <conditionalFormatting sqref="D5:D43">
    <cfRule type="duplicateValues" dxfId="0" priority="10"/>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E73"/>
  <sheetViews>
    <sheetView zoomScaleNormal="100" workbookViewId="0"/>
  </sheetViews>
  <sheetFormatPr defaultColWidth="9.140625" defaultRowHeight="15"/>
  <cols>
    <col min="1" max="1" width="3.5703125" style="1" customWidth="1"/>
    <col min="2" max="2" width="4.85546875" style="1" customWidth="1"/>
    <col min="3" max="3" width="27.28515625" style="1" bestFit="1" customWidth="1"/>
    <col min="4" max="5" width="20" style="1" customWidth="1"/>
    <col min="6" max="16384" width="9.140625" style="1"/>
  </cols>
  <sheetData>
    <row r="1" spans="3:5" ht="15.75" thickBot="1"/>
    <row r="2" spans="3:5" ht="19.5" thickBot="1">
      <c r="C2" s="123" t="s">
        <v>292</v>
      </c>
      <c r="D2" s="124"/>
      <c r="E2" s="125"/>
    </row>
    <row r="4" spans="3:5" ht="39.75" customHeight="1">
      <c r="C4" s="6" t="s">
        <v>253</v>
      </c>
      <c r="D4" s="6" t="s">
        <v>304</v>
      </c>
      <c r="E4" s="6" t="s">
        <v>286</v>
      </c>
    </row>
    <row r="5" spans="3:5" ht="30" customHeight="1">
      <c r="C5" s="6" t="str">
        <f>+'BCI data'!I5</f>
        <v>Connecting (youth) policies and educational programmes</v>
      </c>
      <c r="D5" s="36">
        <f>+'BCI data'!J5</f>
        <v>0</v>
      </c>
      <c r="E5" s="36">
        <f>+'BCI data'!K5</f>
        <v>0</v>
      </c>
    </row>
    <row r="6" spans="3:5" ht="30" customHeight="1">
      <c r="C6" s="6" t="str">
        <f>+'BCI data'!I6</f>
        <v>Integrating values and beliefs</v>
      </c>
      <c r="D6" s="36">
        <f>+'BCI data'!J6</f>
        <v>0</v>
      </c>
      <c r="E6" s="36">
        <f>+'BCI data'!K6</f>
        <v>0</v>
      </c>
    </row>
    <row r="7" spans="3:5" ht="30" customHeight="1">
      <c r="C7" s="6" t="str">
        <f>+'BCI data'!I7</f>
        <v>Supporting learners in developing critical thinking</v>
      </c>
      <c r="D7" s="36">
        <f>+'BCI data'!J7</f>
        <v>0</v>
      </c>
      <c r="E7" s="36">
        <f>+'BCI data'!K7</f>
        <v>0</v>
      </c>
    </row>
    <row r="8" spans="3:5" ht="30">
      <c r="C8" s="6" t="str">
        <f>+'BCI data'!I8</f>
        <v>Applying democracy and human rights principles</v>
      </c>
      <c r="D8" s="36">
        <f>+'BCI data'!J8</f>
        <v>0</v>
      </c>
      <c r="E8" s="36">
        <f>+'BCI data'!K8</f>
        <v>0</v>
      </c>
    </row>
    <row r="9" spans="3:5" ht="30" customHeight="1"/>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72" spans="3:3" ht="15.75" thickBot="1"/>
    <row r="73" spans="3:3" ht="15.75" thickBot="1">
      <c r="C73" s="65" t="s">
        <v>297</v>
      </c>
    </row>
  </sheetData>
  <sheetProtection algorithmName="SHA-512" hashValue="aDKu/gZYGIbJ1QagLq14wWLzwSUlPfztzbmNveh0rPqzQDOrqQtqjh/E5uSkkYSBuWiawIc7DFQYCH1LhPnSUw==" saltValue="6BjiUwxYICeR6BLD/hfBow==" spinCount="100000" sheet="1" objects="1" scenarios="1"/>
  <mergeCells count="1">
    <mergeCell ref="C2:E2"/>
  </mergeCells>
  <conditionalFormatting sqref="O11">
    <cfRule type="iconSet" priority="4">
      <iconSet iconSet="3Symbols2">
        <cfvo type="percent" val="0"/>
        <cfvo type="percent" val="33"/>
        <cfvo type="percent" val="67"/>
      </iconSet>
    </cfRule>
  </conditionalFormatting>
  <hyperlinks>
    <hyperlink ref="C73" location="Instructions!A1" display=" Back to start" xr:uid="{00000000-0004-0000-1B00-000000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C1:E80"/>
  <sheetViews>
    <sheetView zoomScaleNormal="100" workbookViewId="0"/>
  </sheetViews>
  <sheetFormatPr defaultColWidth="9.140625" defaultRowHeight="15"/>
  <cols>
    <col min="1" max="1" width="3.5703125" style="1" customWidth="1"/>
    <col min="2" max="2" width="4.85546875" style="1" customWidth="1"/>
    <col min="3" max="3" width="27.28515625" style="1" bestFit="1" customWidth="1"/>
    <col min="4" max="5" width="20" style="1" customWidth="1"/>
    <col min="6" max="16384" width="9.140625" style="1"/>
  </cols>
  <sheetData>
    <row r="1" spans="3:5" ht="15.75" thickBot="1"/>
    <row r="2" spans="3:5" ht="19.5" thickBot="1">
      <c r="C2" s="123" t="s">
        <v>292</v>
      </c>
      <c r="D2" s="124"/>
      <c r="E2" s="125"/>
    </row>
    <row r="4" spans="3:5" ht="39.75" customHeight="1">
      <c r="C4" s="6" t="s">
        <v>253</v>
      </c>
      <c r="D4" s="6" t="s">
        <v>304</v>
      </c>
      <c r="E4" s="6" t="s">
        <v>286</v>
      </c>
    </row>
    <row r="5" spans="3:5" ht="30" customHeight="1">
      <c r="C5" s="6" t="str">
        <f>+'BCI data'!I5</f>
        <v>Connecting (youth) policies and educational programmes</v>
      </c>
      <c r="D5" s="36">
        <f>+'BCI data'!J5</f>
        <v>0</v>
      </c>
      <c r="E5" s="36">
        <f>+'BCI data'!K5</f>
        <v>0</v>
      </c>
    </row>
    <row r="6" spans="3:5" ht="30" customHeight="1">
      <c r="C6" s="6" t="str">
        <f>+'BCI data'!I6</f>
        <v>Integrating values and beliefs</v>
      </c>
      <c r="D6" s="36">
        <f>+'BCI data'!J6</f>
        <v>0</v>
      </c>
      <c r="E6" s="36">
        <f>+'BCI data'!K6</f>
        <v>0</v>
      </c>
    </row>
    <row r="7" spans="3:5" ht="30" customHeight="1">
      <c r="C7" s="6" t="str">
        <f>+'BCI data'!I7</f>
        <v>Supporting learners in developing critical thinking</v>
      </c>
      <c r="D7" s="36">
        <f>+'BCI data'!J7</f>
        <v>0</v>
      </c>
      <c r="E7" s="36">
        <f>+'BCI data'!K7</f>
        <v>0</v>
      </c>
    </row>
    <row r="8" spans="3:5" ht="30">
      <c r="C8" s="6" t="str">
        <f>+'BCI data'!I8</f>
        <v>Applying democracy and human rights principles</v>
      </c>
      <c r="D8" s="36">
        <f>+'BCI data'!J8</f>
        <v>0</v>
      </c>
      <c r="E8" s="36">
        <f>+'BCI data'!K8</f>
        <v>0</v>
      </c>
    </row>
    <row r="9" spans="3:5" ht="30" customHeight="1"/>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79" spans="3:3" ht="15.75" thickBot="1"/>
    <row r="80" spans="3:3" ht="15.75" thickBot="1">
      <c r="C80" s="65" t="s">
        <v>297</v>
      </c>
    </row>
  </sheetData>
  <sheetProtection algorithmName="SHA-512" hashValue="qOJ7YKZiXjd8lGOauV59GS+weKiAjfT/bQ5m8YbuinVLWE6lFrULz/71iNfev0kMrpyIcunU0KeNb3BMZQaJtQ==" saltValue="gKl4/cemymCr7r1IdpVMtw==" spinCount="100000" sheet="1" objects="1" scenarios="1"/>
  <mergeCells count="1">
    <mergeCell ref="C2:E2"/>
  </mergeCells>
  <conditionalFormatting sqref="O11">
    <cfRule type="iconSet" priority="1">
      <iconSet iconSet="3Symbols2">
        <cfvo type="percent" val="0"/>
        <cfvo type="percent" val="33"/>
        <cfvo type="percent" val="67"/>
      </iconSet>
    </cfRule>
  </conditionalFormatting>
  <hyperlinks>
    <hyperlink ref="C80" location="Instructions!A1" display=" Back to start" xr:uid="{00000000-0004-0000-1C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K58"/>
  <sheetViews>
    <sheetView topLeftCell="A45" zoomScale="70" zoomScaleNormal="70" workbookViewId="0">
      <selection activeCell="C59" sqref="C59"/>
    </sheetView>
  </sheetViews>
  <sheetFormatPr defaultColWidth="9.140625" defaultRowHeight="15"/>
  <cols>
    <col min="1" max="1" width="9.140625" style="1"/>
    <col min="2" max="2" width="27.85546875" style="1" customWidth="1"/>
    <col min="3" max="3" width="9.140625" style="1"/>
    <col min="4" max="4" width="75.7109375" style="1" customWidth="1"/>
    <col min="5" max="5" width="20.7109375" style="1" customWidth="1"/>
    <col min="6" max="6" width="25" style="1" customWidth="1"/>
    <col min="7" max="8" width="9.140625" style="1"/>
    <col min="9" max="9" width="37.7109375" style="1" customWidth="1"/>
    <col min="10" max="10" width="16.28515625" style="1" bestFit="1" customWidth="1"/>
    <col min="11" max="11" width="25.140625" style="1" customWidth="1"/>
    <col min="12" max="16384" width="9.140625" style="1"/>
  </cols>
  <sheetData>
    <row r="4" spans="2:11" ht="45" customHeight="1">
      <c r="B4" s="4" t="s">
        <v>245</v>
      </c>
      <c r="C4" s="3" t="s">
        <v>26</v>
      </c>
      <c r="D4" s="3" t="s">
        <v>28</v>
      </c>
      <c r="E4" s="3" t="s">
        <v>29</v>
      </c>
      <c r="F4" s="3" t="s">
        <v>27</v>
      </c>
      <c r="J4" s="3" t="s">
        <v>29</v>
      </c>
      <c r="K4" s="3" t="s">
        <v>27</v>
      </c>
    </row>
    <row r="5" spans="2:11" ht="30" customHeight="1">
      <c r="B5" s="106" t="s">
        <v>246</v>
      </c>
      <c r="C5" s="7">
        <v>1</v>
      </c>
      <c r="D5" s="8" t="s">
        <v>31</v>
      </c>
      <c r="E5" s="9">
        <f>VLOOKUP(C5,'Learning Processes'!$C$5:$F$53,3,FALSE)</f>
        <v>0</v>
      </c>
      <c r="F5" s="9">
        <f>VLOOKUP(C5,'Learning Processes'!$C$5:$F$53,4,FALSE)</f>
        <v>0</v>
      </c>
      <c r="I5" s="8" t="str">
        <f>+B5</f>
        <v>Selecting, adapting or creating appropriate methods</v>
      </c>
      <c r="J5" s="28">
        <f>+AVERAGE(E5:E10)</f>
        <v>0</v>
      </c>
      <c r="K5" s="28">
        <f>+AVERAGE(F5:F10)</f>
        <v>0</v>
      </c>
    </row>
    <row r="6" spans="2:11" ht="30" customHeight="1">
      <c r="B6" s="106"/>
      <c r="C6" s="7">
        <v>2</v>
      </c>
      <c r="D6" s="8" t="s">
        <v>32</v>
      </c>
      <c r="E6" s="9">
        <f>VLOOKUP(C6,'Learning Processes'!$C$5:$F$53,3,FALSE)</f>
        <v>0</v>
      </c>
      <c r="F6" s="9">
        <f>VLOOKUP(C6,'Learning Processes'!$C$5:$F$53,4,FALSE)</f>
        <v>0</v>
      </c>
      <c r="I6" s="14" t="str">
        <f>+B11</f>
        <v>Creating a safe, inspiring learning environment</v>
      </c>
      <c r="J6" s="29">
        <f>+AVERAGE(E11:E18)</f>
        <v>0</v>
      </c>
      <c r="K6" s="29">
        <f>+AVERAGE(F11:F18)</f>
        <v>0</v>
      </c>
    </row>
    <row r="7" spans="2:11" ht="30" customHeight="1">
      <c r="B7" s="106"/>
      <c r="C7" s="7">
        <v>3</v>
      </c>
      <c r="D7" s="8" t="s">
        <v>33</v>
      </c>
      <c r="E7" s="9">
        <f>VLOOKUP(C7,'Learning Processes'!$C$5:$F$53,3,FALSE)</f>
        <v>0</v>
      </c>
      <c r="F7" s="9">
        <f>VLOOKUP(C7,'Learning Processes'!$C$5:$F$53,4,FALSE)</f>
        <v>0</v>
      </c>
      <c r="I7" s="17" t="str">
        <f>+B19</f>
        <v>Support learners in identifying and meeting their learning needs and overcoming any barriers</v>
      </c>
      <c r="J7" s="31">
        <f>+AVERAGE(E19:E25)</f>
        <v>0</v>
      </c>
      <c r="K7" s="31">
        <f>+AVERAGE(F19:F25)</f>
        <v>0</v>
      </c>
    </row>
    <row r="8" spans="2:11" ht="30" customHeight="1">
      <c r="B8" s="106"/>
      <c r="C8" s="7">
        <v>4</v>
      </c>
      <c r="D8" s="8" t="s">
        <v>34</v>
      </c>
      <c r="E8" s="9">
        <f>VLOOKUP(C8,'Learning Processes'!$C$5:$F$53,3,FALSE)</f>
        <v>0</v>
      </c>
      <c r="F8" s="9">
        <f>VLOOKUP(C8,'Learning Processes'!$C$5:$F$53,4,FALSE)</f>
        <v>0</v>
      </c>
      <c r="I8" s="20" t="str">
        <f>+B26</f>
        <v>Understanding and facilitating group dynamic in a way that is conducive to different ways of learning</v>
      </c>
      <c r="J8" s="32">
        <f>+AVERAGE(E26:E32)</f>
        <v>0</v>
      </c>
      <c r="K8" s="32">
        <f>+AVERAGE(F26:F32)</f>
        <v>0</v>
      </c>
    </row>
    <row r="9" spans="2:11" ht="30" customHeight="1">
      <c r="B9" s="106"/>
      <c r="C9" s="7">
        <v>5</v>
      </c>
      <c r="D9" s="8" t="s">
        <v>35</v>
      </c>
      <c r="E9" s="9">
        <f>VLOOKUP(C9,'Learning Processes'!$C$5:$F$53,3,FALSE)</f>
        <v>0</v>
      </c>
      <c r="F9" s="9">
        <f>VLOOKUP(C9,'Learning Processes'!$C$5:$F$53,4,FALSE)</f>
        <v>0</v>
      </c>
      <c r="I9" s="23" t="str">
        <f>+B33</f>
        <v>Stimulating active participation and motivating and empowering learners</v>
      </c>
      <c r="J9" s="33">
        <f>+AVERAGE(E33:E40)</f>
        <v>0</v>
      </c>
      <c r="K9" s="33">
        <f>+AVERAGE(F33:F40)</f>
        <v>0</v>
      </c>
    </row>
    <row r="10" spans="2:11" ht="30" customHeight="1">
      <c r="B10" s="106"/>
      <c r="C10" s="7">
        <v>6</v>
      </c>
      <c r="D10" s="8" t="s">
        <v>36</v>
      </c>
      <c r="E10" s="9">
        <f>VLOOKUP(C10,'Learning Processes'!$C$5:$F$53,3,FALSE)</f>
        <v>0</v>
      </c>
      <c r="F10" s="9">
        <f>VLOOKUP(C10,'Learning Processes'!$C$5:$F$53,4,FALSE)</f>
        <v>0</v>
      </c>
      <c r="I10" s="30" t="str">
        <f>+B41</f>
        <v>Promoting creativity, problem-solving and ‘out-of-the-box’ thinking</v>
      </c>
      <c r="J10" s="34">
        <f>+AVERAGE(E41:E48)</f>
        <v>0</v>
      </c>
      <c r="K10" s="34">
        <f>+AVERAGE(F41:F48)</f>
        <v>0</v>
      </c>
    </row>
    <row r="11" spans="2:11" ht="30" customHeight="1">
      <c r="B11" s="107" t="s">
        <v>247</v>
      </c>
      <c r="C11" s="13">
        <v>7</v>
      </c>
      <c r="D11" s="14" t="s">
        <v>37</v>
      </c>
      <c r="E11" s="15">
        <f>VLOOKUP(C11,'Learning Processes'!$C$5:$F$53,3,FALSE)</f>
        <v>0</v>
      </c>
      <c r="F11" s="15">
        <f>VLOOKUP(C11,'Learning Processes'!$C$5:$F$53,4,FALSE)</f>
        <v>0</v>
      </c>
      <c r="I11" s="26" t="str">
        <f>+B49</f>
        <v>Effectively managing one’s own emotions in training situations; respecting ethical boundaries vis-à-vis learners</v>
      </c>
      <c r="J11" s="35">
        <f>+AVERAGE(E49:E58)</f>
        <v>0</v>
      </c>
      <c r="K11" s="35">
        <f>+AVERAGE(F49:F58)</f>
        <v>0</v>
      </c>
    </row>
    <row r="12" spans="2:11" ht="30" customHeight="1">
      <c r="B12" s="107"/>
      <c r="C12" s="13">
        <v>8</v>
      </c>
      <c r="D12" s="14" t="s">
        <v>38</v>
      </c>
      <c r="E12" s="15">
        <f>VLOOKUP(C12,'Learning Processes'!$C$5:$F$53,3,FALSE)</f>
        <v>0</v>
      </c>
      <c r="F12" s="15">
        <f>VLOOKUP(C12,'Learning Processes'!$C$5:$F$53,4,FALSE)</f>
        <v>0</v>
      </c>
    </row>
    <row r="13" spans="2:11" ht="30" customHeight="1">
      <c r="B13" s="107"/>
      <c r="C13" s="13">
        <v>9</v>
      </c>
      <c r="D13" s="14" t="s">
        <v>39</v>
      </c>
      <c r="E13" s="15">
        <f>VLOOKUP(C13,'Learning Processes'!$C$5:$F$53,3,FALSE)</f>
        <v>0</v>
      </c>
      <c r="F13" s="15">
        <f>VLOOKUP(C13,'Learning Processes'!$C$5:$F$53,4,FALSE)</f>
        <v>0</v>
      </c>
    </row>
    <row r="14" spans="2:11" ht="30" customHeight="1">
      <c r="B14" s="107"/>
      <c r="C14" s="13">
        <v>10</v>
      </c>
      <c r="D14" s="14" t="s">
        <v>40</v>
      </c>
      <c r="E14" s="15">
        <f>VLOOKUP(C14,'Learning Processes'!$C$5:$F$53,3,FALSE)</f>
        <v>0</v>
      </c>
      <c r="F14" s="15">
        <f>VLOOKUP(C14,'Learning Processes'!$C$5:$F$53,4,FALSE)</f>
        <v>0</v>
      </c>
    </row>
    <row r="15" spans="2:11" ht="30" customHeight="1">
      <c r="B15" s="107"/>
      <c r="C15" s="13">
        <v>11</v>
      </c>
      <c r="D15" s="14" t="s">
        <v>41</v>
      </c>
      <c r="E15" s="15">
        <f>VLOOKUP(C15,'Learning Processes'!$C$5:$F$53,3,FALSE)</f>
        <v>0</v>
      </c>
      <c r="F15" s="15">
        <f>VLOOKUP(C15,'Learning Processes'!$C$5:$F$53,4,FALSE)</f>
        <v>0</v>
      </c>
    </row>
    <row r="16" spans="2:11" ht="30" customHeight="1">
      <c r="B16" s="107"/>
      <c r="C16" s="13">
        <v>12</v>
      </c>
      <c r="D16" s="14" t="s">
        <v>42</v>
      </c>
      <c r="E16" s="15">
        <f>VLOOKUP(C16,'Learning Processes'!$C$5:$F$53,3,FALSE)</f>
        <v>0</v>
      </c>
      <c r="F16" s="15">
        <f>VLOOKUP(C16,'Learning Processes'!$C$5:$F$53,4,FALSE)</f>
        <v>0</v>
      </c>
    </row>
    <row r="17" spans="2:6" ht="30" customHeight="1">
      <c r="B17" s="107"/>
      <c r="C17" s="13">
        <v>13</v>
      </c>
      <c r="D17" s="14" t="s">
        <v>43</v>
      </c>
      <c r="E17" s="15">
        <f>VLOOKUP(C17,'Learning Processes'!$C$5:$F$53,3,FALSE)</f>
        <v>0</v>
      </c>
      <c r="F17" s="15">
        <f>VLOOKUP(C17,'Learning Processes'!$C$5:$F$53,4,FALSE)</f>
        <v>0</v>
      </c>
    </row>
    <row r="18" spans="2:6" ht="30" customHeight="1">
      <c r="B18" s="107"/>
      <c r="C18" s="13">
        <v>14</v>
      </c>
      <c r="D18" s="14" t="s">
        <v>44</v>
      </c>
      <c r="E18" s="15">
        <f>VLOOKUP(C18,'Learning Processes'!$C$5:$F$53,3,FALSE)</f>
        <v>0</v>
      </c>
      <c r="F18" s="15">
        <f>VLOOKUP(C18,'Learning Processes'!$C$5:$F$53,4,FALSE)</f>
        <v>0</v>
      </c>
    </row>
    <row r="19" spans="2:6" ht="30" customHeight="1">
      <c r="B19" s="108" t="s">
        <v>248</v>
      </c>
      <c r="C19" s="16">
        <v>15</v>
      </c>
      <c r="D19" s="17" t="s">
        <v>45</v>
      </c>
      <c r="E19" s="18">
        <f>VLOOKUP(C19,'Learning Processes'!$C$5:$F$53,3,FALSE)</f>
        <v>0</v>
      </c>
      <c r="F19" s="18">
        <f>VLOOKUP(C19,'Learning Processes'!$C$5:$F$53,4,FALSE)</f>
        <v>0</v>
      </c>
    </row>
    <row r="20" spans="2:6" ht="30" customHeight="1">
      <c r="B20" s="109"/>
      <c r="C20" s="16">
        <v>16</v>
      </c>
      <c r="D20" s="17" t="s">
        <v>46</v>
      </c>
      <c r="E20" s="18">
        <f>VLOOKUP(C20,'Learning Processes'!$C$5:$F$53,3,FALSE)</f>
        <v>0</v>
      </c>
      <c r="F20" s="18">
        <f>VLOOKUP(C20,'Learning Processes'!$C$5:$F$53,4,FALSE)</f>
        <v>0</v>
      </c>
    </row>
    <row r="21" spans="2:6" ht="30" customHeight="1">
      <c r="B21" s="109"/>
      <c r="C21" s="16">
        <v>17</v>
      </c>
      <c r="D21" s="17" t="s">
        <v>47</v>
      </c>
      <c r="E21" s="18">
        <f>VLOOKUP(C21,'Learning Processes'!$C$5:$F$53,3,FALSE)</f>
        <v>0</v>
      </c>
      <c r="F21" s="18">
        <f>VLOOKUP(C21,'Learning Processes'!$C$5:$F$53,4,FALSE)</f>
        <v>0</v>
      </c>
    </row>
    <row r="22" spans="2:6" ht="30" customHeight="1">
      <c r="B22" s="109"/>
      <c r="C22" s="16">
        <v>18</v>
      </c>
      <c r="D22" s="17" t="s">
        <v>48</v>
      </c>
      <c r="E22" s="18">
        <f>VLOOKUP(C22,'Learning Processes'!$C$5:$F$53,3,FALSE)</f>
        <v>0</v>
      </c>
      <c r="F22" s="18">
        <f>VLOOKUP(C22,'Learning Processes'!$C$5:$F$53,4,FALSE)</f>
        <v>0</v>
      </c>
    </row>
    <row r="23" spans="2:6" ht="30" customHeight="1">
      <c r="B23" s="109"/>
      <c r="C23" s="16">
        <v>19</v>
      </c>
      <c r="D23" s="17" t="s">
        <v>49</v>
      </c>
      <c r="E23" s="18">
        <f>VLOOKUP(C23,'Learning Processes'!$C$5:$F$53,3,FALSE)</f>
        <v>0</v>
      </c>
      <c r="F23" s="18">
        <f>VLOOKUP(C23,'Learning Processes'!$C$5:$F$53,4,FALSE)</f>
        <v>0</v>
      </c>
    </row>
    <row r="24" spans="2:6" ht="30" customHeight="1">
      <c r="B24" s="109"/>
      <c r="C24" s="16">
        <v>20</v>
      </c>
      <c r="D24" s="17" t="s">
        <v>50</v>
      </c>
      <c r="E24" s="18">
        <f>VLOOKUP(C24,'Learning Processes'!$C$5:$F$53,3,FALSE)</f>
        <v>0</v>
      </c>
      <c r="F24" s="18">
        <f>VLOOKUP(C24,'Learning Processes'!$C$5:$F$53,4,FALSE)</f>
        <v>0</v>
      </c>
    </row>
    <row r="25" spans="2:6" ht="30" customHeight="1">
      <c r="B25" s="110"/>
      <c r="C25" s="16">
        <v>21</v>
      </c>
      <c r="D25" s="17" t="s">
        <v>51</v>
      </c>
      <c r="E25" s="18">
        <f>VLOOKUP(C25,'Learning Processes'!$C$5:$F$53,3,FALSE)</f>
        <v>0</v>
      </c>
      <c r="F25" s="18">
        <f>VLOOKUP(C25,'Learning Processes'!$C$5:$F$53,4,FALSE)</f>
        <v>0</v>
      </c>
    </row>
    <row r="26" spans="2:6" ht="30" customHeight="1">
      <c r="B26" s="94" t="s">
        <v>249</v>
      </c>
      <c r="C26" s="19">
        <v>22</v>
      </c>
      <c r="D26" s="20" t="s">
        <v>52</v>
      </c>
      <c r="E26" s="21">
        <f>VLOOKUP(C26,'Learning Processes'!$C$5:$F$53,3,FALSE)</f>
        <v>0</v>
      </c>
      <c r="F26" s="21">
        <f>VLOOKUP(C26,'Learning Processes'!$C$5:$F$53,4,FALSE)</f>
        <v>0</v>
      </c>
    </row>
    <row r="27" spans="2:6" ht="30" customHeight="1">
      <c r="B27" s="95"/>
      <c r="C27" s="19">
        <v>23</v>
      </c>
      <c r="D27" s="20" t="s">
        <v>53</v>
      </c>
      <c r="E27" s="21">
        <f>VLOOKUP(C27,'Learning Processes'!$C$5:$F$53,3,FALSE)</f>
        <v>0</v>
      </c>
      <c r="F27" s="21">
        <f>VLOOKUP(C27,'Learning Processes'!$C$5:$F$53,4,FALSE)</f>
        <v>0</v>
      </c>
    </row>
    <row r="28" spans="2:6" ht="30" customHeight="1">
      <c r="B28" s="95"/>
      <c r="C28" s="19">
        <v>24</v>
      </c>
      <c r="D28" s="20" t="s">
        <v>54</v>
      </c>
      <c r="E28" s="21">
        <f>VLOOKUP(C28,'Learning Processes'!$C$5:$F$53,3,FALSE)</f>
        <v>0</v>
      </c>
      <c r="F28" s="21">
        <f>VLOOKUP(C28,'Learning Processes'!$C$5:$F$53,4,FALSE)</f>
        <v>0</v>
      </c>
    </row>
    <row r="29" spans="2:6" ht="30" customHeight="1">
      <c r="B29" s="95"/>
      <c r="C29" s="19">
        <v>25</v>
      </c>
      <c r="D29" s="20" t="s">
        <v>55</v>
      </c>
      <c r="E29" s="21">
        <f>VLOOKUP(C29,'Learning Processes'!$C$5:$F$53,3,FALSE)</f>
        <v>0</v>
      </c>
      <c r="F29" s="21">
        <f>VLOOKUP(C29,'Learning Processes'!$C$5:$F$53,4,FALSE)</f>
        <v>0</v>
      </c>
    </row>
    <row r="30" spans="2:6" ht="30" customHeight="1">
      <c r="B30" s="95"/>
      <c r="C30" s="19">
        <v>26</v>
      </c>
      <c r="D30" s="20" t="s">
        <v>56</v>
      </c>
      <c r="E30" s="21">
        <f>VLOOKUP(C30,'Learning Processes'!$C$5:$F$53,3,FALSE)</f>
        <v>0</v>
      </c>
      <c r="F30" s="21">
        <f>VLOOKUP(C30,'Learning Processes'!$C$5:$F$53,4,FALSE)</f>
        <v>0</v>
      </c>
    </row>
    <row r="31" spans="2:6" ht="30" customHeight="1">
      <c r="B31" s="95"/>
      <c r="C31" s="19">
        <v>27</v>
      </c>
      <c r="D31" s="20" t="s">
        <v>57</v>
      </c>
      <c r="E31" s="21">
        <f>VLOOKUP(C31,'Learning Processes'!$C$5:$F$53,3,FALSE)</f>
        <v>0</v>
      </c>
      <c r="F31" s="21">
        <f>VLOOKUP(C31,'Learning Processes'!$C$5:$F$53,4,FALSE)</f>
        <v>0</v>
      </c>
    </row>
    <row r="32" spans="2:6" ht="30" customHeight="1">
      <c r="B32" s="96"/>
      <c r="C32" s="19">
        <v>28</v>
      </c>
      <c r="D32" s="20" t="s">
        <v>58</v>
      </c>
      <c r="E32" s="21">
        <f>VLOOKUP(C32,'Learning Processes'!$C$5:$F$53,3,FALSE)</f>
        <v>0</v>
      </c>
      <c r="F32" s="21">
        <f>VLOOKUP(C32,'Learning Processes'!$C$5:$F$53,4,FALSE)</f>
        <v>0</v>
      </c>
    </row>
    <row r="33" spans="2:6" ht="30" customHeight="1">
      <c r="B33" s="97" t="s">
        <v>250</v>
      </c>
      <c r="C33" s="22">
        <v>29</v>
      </c>
      <c r="D33" s="23" t="s">
        <v>59</v>
      </c>
      <c r="E33" s="24">
        <f>VLOOKUP(C33,'Learning Processes'!$C$5:$F$53,3,FALSE)</f>
        <v>0</v>
      </c>
      <c r="F33" s="24">
        <f>VLOOKUP(C33,'Learning Processes'!$C$5:$F$53,4,FALSE)</f>
        <v>0</v>
      </c>
    </row>
    <row r="34" spans="2:6" ht="30" customHeight="1">
      <c r="B34" s="98"/>
      <c r="C34" s="22">
        <v>30</v>
      </c>
      <c r="D34" s="23" t="s">
        <v>60</v>
      </c>
      <c r="E34" s="24">
        <f>VLOOKUP(C34,'Learning Processes'!$C$5:$F$53,3,FALSE)</f>
        <v>0</v>
      </c>
      <c r="F34" s="24">
        <f>VLOOKUP(C34,'Learning Processes'!$C$5:$F$53,4,FALSE)</f>
        <v>0</v>
      </c>
    </row>
    <row r="35" spans="2:6" ht="30" customHeight="1">
      <c r="B35" s="98"/>
      <c r="C35" s="22">
        <v>31</v>
      </c>
      <c r="D35" s="23" t="s">
        <v>61</v>
      </c>
      <c r="E35" s="24">
        <f>VLOOKUP(C35,'Learning Processes'!$C$5:$F$53,3,FALSE)</f>
        <v>0</v>
      </c>
      <c r="F35" s="24">
        <f>VLOOKUP(C35,'Learning Processes'!$C$5:$F$53,4,FALSE)</f>
        <v>0</v>
      </c>
    </row>
    <row r="36" spans="2:6" ht="30" customHeight="1">
      <c r="B36" s="98"/>
      <c r="C36" s="22">
        <v>32</v>
      </c>
      <c r="D36" s="23" t="s">
        <v>62</v>
      </c>
      <c r="E36" s="24">
        <f>VLOOKUP(C36,'Learning Processes'!$C$5:$F$53,3,FALSE)</f>
        <v>0</v>
      </c>
      <c r="F36" s="24">
        <f>VLOOKUP(C36,'Learning Processes'!$C$5:$F$53,4,FALSE)</f>
        <v>0</v>
      </c>
    </row>
    <row r="37" spans="2:6" ht="30" customHeight="1">
      <c r="B37" s="98"/>
      <c r="C37" s="22">
        <v>33</v>
      </c>
      <c r="D37" s="23" t="s">
        <v>63</v>
      </c>
      <c r="E37" s="24">
        <f>VLOOKUP(C37,'Learning Processes'!$C$5:$F$53,3,FALSE)</f>
        <v>0</v>
      </c>
      <c r="F37" s="24">
        <f>VLOOKUP(C37,'Learning Processes'!$C$5:$F$53,4,FALSE)</f>
        <v>0</v>
      </c>
    </row>
    <row r="38" spans="2:6" ht="30" customHeight="1">
      <c r="B38" s="98"/>
      <c r="C38" s="22">
        <v>34</v>
      </c>
      <c r="D38" s="23" t="s">
        <v>64</v>
      </c>
      <c r="E38" s="24">
        <f>VLOOKUP(C38,'Learning Processes'!$C$5:$F$53,3,FALSE)</f>
        <v>0</v>
      </c>
      <c r="F38" s="24">
        <f>VLOOKUP(C38,'Learning Processes'!$C$5:$F$53,4,FALSE)</f>
        <v>0</v>
      </c>
    </row>
    <row r="39" spans="2:6" ht="30" customHeight="1">
      <c r="B39" s="98"/>
      <c r="C39" s="22">
        <v>27</v>
      </c>
      <c r="D39" s="23" t="s">
        <v>57</v>
      </c>
      <c r="E39" s="24">
        <f>VLOOKUP(C39,'Learning Processes'!$C$5:$F$53,3,FALSE)</f>
        <v>0</v>
      </c>
      <c r="F39" s="24">
        <f>VLOOKUP(C39,'Learning Processes'!$C$5:$F$53,4,FALSE)</f>
        <v>0</v>
      </c>
    </row>
    <row r="40" spans="2:6" ht="30" customHeight="1">
      <c r="B40" s="99"/>
      <c r="C40" s="22">
        <v>19</v>
      </c>
      <c r="D40" s="23" t="s">
        <v>49</v>
      </c>
      <c r="E40" s="24">
        <f>VLOOKUP(C40,'Learning Processes'!$C$5:$F$53,3,FALSE)</f>
        <v>0</v>
      </c>
      <c r="F40" s="24">
        <f>VLOOKUP(C40,'Learning Processes'!$C$5:$F$53,4,FALSE)</f>
        <v>0</v>
      </c>
    </row>
    <row r="41" spans="2:6" ht="30" customHeight="1">
      <c r="B41" s="100" t="s">
        <v>251</v>
      </c>
      <c r="C41" s="10">
        <v>37</v>
      </c>
      <c r="D41" s="11" t="s">
        <v>65</v>
      </c>
      <c r="E41" s="12">
        <f>VLOOKUP(C41,'Learning Processes'!$C$5:$F$53,3,FALSE)</f>
        <v>0</v>
      </c>
      <c r="F41" s="12">
        <f>VLOOKUP(C41,'Learning Processes'!$C$5:$F$53,4,FALSE)</f>
        <v>0</v>
      </c>
    </row>
    <row r="42" spans="2:6" ht="30" customHeight="1">
      <c r="B42" s="101"/>
      <c r="C42" s="10">
        <v>38</v>
      </c>
      <c r="D42" s="11" t="s">
        <v>66</v>
      </c>
      <c r="E42" s="12">
        <f>VLOOKUP(C42,'Learning Processes'!$C$5:$F$53,3,FALSE)</f>
        <v>0</v>
      </c>
      <c r="F42" s="12">
        <f>VLOOKUP(C42,'Learning Processes'!$C$5:$F$53,4,FALSE)</f>
        <v>0</v>
      </c>
    </row>
    <row r="43" spans="2:6" ht="30" customHeight="1">
      <c r="B43" s="101"/>
      <c r="C43" s="10">
        <v>39</v>
      </c>
      <c r="D43" s="11" t="s">
        <v>67</v>
      </c>
      <c r="E43" s="12">
        <f>VLOOKUP(C43,'Learning Processes'!$C$5:$F$53,3,FALSE)</f>
        <v>0</v>
      </c>
      <c r="F43" s="12">
        <f>VLOOKUP(C43,'Learning Processes'!$C$5:$F$53,4,FALSE)</f>
        <v>0</v>
      </c>
    </row>
    <row r="44" spans="2:6" ht="30" customHeight="1">
      <c r="B44" s="101"/>
      <c r="C44" s="10">
        <v>40</v>
      </c>
      <c r="D44" s="11" t="s">
        <v>68</v>
      </c>
      <c r="E44" s="12">
        <f>VLOOKUP(C44,'Learning Processes'!$C$5:$F$53,3,FALSE)</f>
        <v>0</v>
      </c>
      <c r="F44" s="12">
        <f>VLOOKUP(C44,'Learning Processes'!$C$5:$F$53,4,FALSE)</f>
        <v>0</v>
      </c>
    </row>
    <row r="45" spans="2:6" ht="30" customHeight="1">
      <c r="B45" s="101"/>
      <c r="C45" s="10">
        <v>41</v>
      </c>
      <c r="D45" s="11" t="s">
        <v>69</v>
      </c>
      <c r="E45" s="12">
        <f>VLOOKUP(C45,'Learning Processes'!$C$5:$F$53,3,FALSE)</f>
        <v>0</v>
      </c>
      <c r="F45" s="12">
        <f>VLOOKUP(C45,'Learning Processes'!$C$5:$F$53,4,FALSE)</f>
        <v>0</v>
      </c>
    </row>
    <row r="46" spans="2:6" ht="30" customHeight="1">
      <c r="B46" s="101"/>
      <c r="C46" s="10">
        <v>42</v>
      </c>
      <c r="D46" s="11" t="s">
        <v>70</v>
      </c>
      <c r="E46" s="12">
        <f>VLOOKUP(C46,'Learning Processes'!$C$5:$F$53,3,FALSE)</f>
        <v>0</v>
      </c>
      <c r="F46" s="12">
        <f>VLOOKUP(C46,'Learning Processes'!$C$5:$F$53,4,FALSE)</f>
        <v>0</v>
      </c>
    </row>
    <row r="47" spans="2:6" ht="30" customHeight="1">
      <c r="B47" s="101"/>
      <c r="C47" s="10">
        <v>27</v>
      </c>
      <c r="D47" s="11" t="s">
        <v>57</v>
      </c>
      <c r="E47" s="12">
        <f>VLOOKUP(C47,'Learning Processes'!$C$5:$F$53,3,FALSE)</f>
        <v>0</v>
      </c>
      <c r="F47" s="12">
        <f>VLOOKUP(C47,'Learning Processes'!$C$5:$F$53,4,FALSE)</f>
        <v>0</v>
      </c>
    </row>
    <row r="48" spans="2:6" ht="30" customHeight="1">
      <c r="B48" s="102"/>
      <c r="C48" s="10">
        <v>44</v>
      </c>
      <c r="D48" s="11" t="s">
        <v>71</v>
      </c>
      <c r="E48" s="12">
        <f>VLOOKUP(C48,'Learning Processes'!$C$5:$F$53,3,FALSE)</f>
        <v>0</v>
      </c>
      <c r="F48" s="12">
        <f>VLOOKUP(C48,'Learning Processes'!$C$5:$F$53,4,FALSE)</f>
        <v>0</v>
      </c>
    </row>
    <row r="49" spans="2:6" ht="30" customHeight="1">
      <c r="B49" s="103" t="s">
        <v>252</v>
      </c>
      <c r="C49" s="25">
        <v>45</v>
      </c>
      <c r="D49" s="26" t="s">
        <v>72</v>
      </c>
      <c r="E49" s="27">
        <f>VLOOKUP(C49,'Learning Processes'!$C$5:$F$53,3,FALSE)</f>
        <v>0</v>
      </c>
      <c r="F49" s="27">
        <f>VLOOKUP(C49,'Learning Processes'!$C$5:$F$53,4,FALSE)</f>
        <v>0</v>
      </c>
    </row>
    <row r="50" spans="2:6" ht="30" customHeight="1">
      <c r="B50" s="104"/>
      <c r="C50" s="25">
        <v>46</v>
      </c>
      <c r="D50" s="26" t="s">
        <v>73</v>
      </c>
      <c r="E50" s="27">
        <f>VLOOKUP(C50,'Learning Processes'!$C$5:$F$53,3,FALSE)</f>
        <v>0</v>
      </c>
      <c r="F50" s="27">
        <f>VLOOKUP(C50,'Learning Processes'!$C$5:$F$53,4,FALSE)</f>
        <v>0</v>
      </c>
    </row>
    <row r="51" spans="2:6" ht="30" customHeight="1">
      <c r="B51" s="104"/>
      <c r="C51" s="25">
        <v>47</v>
      </c>
      <c r="D51" s="26" t="s">
        <v>74</v>
      </c>
      <c r="E51" s="27">
        <f>VLOOKUP(C51,'Learning Processes'!$C$5:$F$53,3,FALSE)</f>
        <v>0</v>
      </c>
      <c r="F51" s="27">
        <f>VLOOKUP(C51,'Learning Processes'!$C$5:$F$53,4,FALSE)</f>
        <v>0</v>
      </c>
    </row>
    <row r="52" spans="2:6" ht="30" customHeight="1">
      <c r="B52" s="104"/>
      <c r="C52" s="25">
        <v>48</v>
      </c>
      <c r="D52" s="26" t="s">
        <v>75</v>
      </c>
      <c r="E52" s="27">
        <f>VLOOKUP(C52,'Learning Processes'!$C$5:$F$53,3,FALSE)</f>
        <v>0</v>
      </c>
      <c r="F52" s="27">
        <f>VLOOKUP(C52,'Learning Processes'!$C$5:$F$53,4,FALSE)</f>
        <v>0</v>
      </c>
    </row>
    <row r="53" spans="2:6" ht="30" customHeight="1">
      <c r="B53" s="104"/>
      <c r="C53" s="25">
        <v>49</v>
      </c>
      <c r="D53" s="26" t="s">
        <v>76</v>
      </c>
      <c r="E53" s="27">
        <f>VLOOKUP(C53,'Learning Processes'!$C$5:$F$53,3,FALSE)</f>
        <v>0</v>
      </c>
      <c r="F53" s="27">
        <f>VLOOKUP(C53,'Learning Processes'!$C$5:$F$53,4,FALSE)</f>
        <v>0</v>
      </c>
    </row>
    <row r="54" spans="2:6" ht="30" customHeight="1">
      <c r="B54" s="104"/>
      <c r="C54" s="25">
        <v>50</v>
      </c>
      <c r="D54" s="26" t="s">
        <v>77</v>
      </c>
      <c r="E54" s="27">
        <f>VLOOKUP(C54,'Learning Processes'!$C$5:$F$53,3,FALSE)</f>
        <v>0</v>
      </c>
      <c r="F54" s="27">
        <f>VLOOKUP(C54,'Learning Processes'!$C$5:$F$53,4,FALSE)</f>
        <v>0</v>
      </c>
    </row>
    <row r="55" spans="2:6" ht="30" customHeight="1">
      <c r="B55" s="104"/>
      <c r="C55" s="25">
        <v>51</v>
      </c>
      <c r="D55" s="26" t="s">
        <v>78</v>
      </c>
      <c r="E55" s="27">
        <f>VLOOKUP(C55,'Learning Processes'!$C$5:$F$53,3,FALSE)</f>
        <v>0</v>
      </c>
      <c r="F55" s="27">
        <f>VLOOKUP(C55,'Learning Processes'!$C$5:$F$53,4,FALSE)</f>
        <v>0</v>
      </c>
    </row>
    <row r="56" spans="2:6" ht="30" customHeight="1">
      <c r="B56" s="104"/>
      <c r="C56" s="25">
        <v>27</v>
      </c>
      <c r="D56" s="26" t="s">
        <v>57</v>
      </c>
      <c r="E56" s="27">
        <f>VLOOKUP(C56,'Learning Processes'!$C$5:$F$53,3,FALSE)</f>
        <v>0</v>
      </c>
      <c r="F56" s="27">
        <f>VLOOKUP(C56,'Learning Processes'!$C$5:$F$53,4,FALSE)</f>
        <v>0</v>
      </c>
    </row>
    <row r="57" spans="2:6" ht="30" customHeight="1">
      <c r="B57" s="104"/>
      <c r="C57" s="25">
        <v>19</v>
      </c>
      <c r="D57" s="26" t="s">
        <v>49</v>
      </c>
      <c r="E57" s="27">
        <f>VLOOKUP(C57,'Learning Processes'!$C$5:$F$53,3,FALSE)</f>
        <v>0</v>
      </c>
      <c r="F57" s="27">
        <f>VLOOKUP(C57,'Learning Processes'!$C$5:$F$53,4,FALSE)</f>
        <v>0</v>
      </c>
    </row>
    <row r="58" spans="2:6" ht="30" customHeight="1">
      <c r="B58" s="105"/>
      <c r="C58" s="25">
        <v>54</v>
      </c>
      <c r="D58" s="26" t="s">
        <v>79</v>
      </c>
      <c r="E58" s="27">
        <f>VLOOKUP(C58,'Learning Processes'!$C$5:$F$53,3,FALSE)</f>
        <v>0</v>
      </c>
      <c r="F58" s="27">
        <f>VLOOKUP(C58,'Learning Processes'!$C$5:$F$53,4,FALSE)</f>
        <v>0</v>
      </c>
    </row>
  </sheetData>
  <mergeCells count="7">
    <mergeCell ref="B26:B32"/>
    <mergeCell ref="B33:B40"/>
    <mergeCell ref="B41:B48"/>
    <mergeCell ref="B49:B58"/>
    <mergeCell ref="B5:B10"/>
    <mergeCell ref="B11:B18"/>
    <mergeCell ref="B19:B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85"/>
  <sheetViews>
    <sheetView zoomScaleNormal="100" workbookViewId="0"/>
  </sheetViews>
  <sheetFormatPr defaultColWidth="9.140625" defaultRowHeight="15"/>
  <cols>
    <col min="1" max="1" width="5.28515625" style="1" customWidth="1"/>
    <col min="2" max="2" width="7" style="1" customWidth="1"/>
    <col min="3" max="3" width="36" style="1" customWidth="1"/>
    <col min="4" max="4" width="17.42578125" style="1" customWidth="1"/>
    <col min="5" max="5" width="20.7109375" style="1" customWidth="1"/>
    <col min="6" max="16384" width="9.140625" style="1"/>
  </cols>
  <sheetData>
    <row r="1" spans="3:5" ht="15.75" thickBot="1"/>
    <row r="2" spans="3:5" ht="21.75" thickBot="1">
      <c r="C2" s="111" t="s">
        <v>288</v>
      </c>
      <c r="D2" s="112"/>
      <c r="E2" s="113"/>
    </row>
    <row r="4" spans="3:5" ht="42" customHeight="1">
      <c r="C4" s="6" t="s">
        <v>253</v>
      </c>
      <c r="D4" s="6" t="s">
        <v>304</v>
      </c>
      <c r="E4" s="6" t="s">
        <v>286</v>
      </c>
    </row>
    <row r="5" spans="3:5" ht="30">
      <c r="C5" s="6" t="str">
        <f>+'LP data'!I5</f>
        <v>Selecting, adapting or creating appropriate methods</v>
      </c>
      <c r="D5" s="36">
        <f>+'LP data'!J5</f>
        <v>0</v>
      </c>
      <c r="E5" s="36">
        <f>+'LP data'!K5</f>
        <v>0</v>
      </c>
    </row>
    <row r="6" spans="3:5" ht="30">
      <c r="C6" s="6" t="str">
        <f>+'LP data'!I6</f>
        <v>Creating a safe, inspiring learning environment</v>
      </c>
      <c r="D6" s="36">
        <f>+'LP data'!J6</f>
        <v>0</v>
      </c>
      <c r="E6" s="36">
        <f>+'LP data'!K6</f>
        <v>0</v>
      </c>
    </row>
    <row r="7" spans="3:5" ht="45">
      <c r="C7" s="6" t="str">
        <f>+'LP data'!I7</f>
        <v>Support learners in identifying and meeting their learning needs and overcoming any barriers</v>
      </c>
      <c r="D7" s="36">
        <f>+'LP data'!J7</f>
        <v>0</v>
      </c>
      <c r="E7" s="36">
        <f>+'LP data'!K7</f>
        <v>0</v>
      </c>
    </row>
    <row r="8" spans="3:5" ht="45">
      <c r="C8" s="6" t="str">
        <f>+'LP data'!I8</f>
        <v>Understanding and facilitating group dynamic in a way that is conducive to different ways of learning</v>
      </c>
      <c r="D8" s="36">
        <f>+'LP data'!J8</f>
        <v>0</v>
      </c>
      <c r="E8" s="36">
        <f>+'LP data'!K8</f>
        <v>0</v>
      </c>
    </row>
    <row r="9" spans="3:5" ht="30">
      <c r="C9" s="6" t="str">
        <f>+'LP data'!I9</f>
        <v>Stimulating active participation and motivating and empowering learners</v>
      </c>
      <c r="D9" s="36">
        <f>+'LP data'!J9</f>
        <v>0</v>
      </c>
      <c r="E9" s="36">
        <f>+'LP data'!K9</f>
        <v>0</v>
      </c>
    </row>
    <row r="10" spans="3:5" ht="30">
      <c r="C10" s="6" t="str">
        <f>+'LP data'!I10</f>
        <v>Promoting creativity, problem-solving and ‘out-of-the-box’ thinking</v>
      </c>
      <c r="D10" s="36">
        <f>+'LP data'!J10</f>
        <v>0</v>
      </c>
      <c r="E10" s="36">
        <f>+'LP data'!K10</f>
        <v>0</v>
      </c>
    </row>
    <row r="11" spans="3:5" ht="60">
      <c r="C11" s="6" t="str">
        <f>+'LP data'!I11</f>
        <v>Effectively managing one’s own emotions in training situations; respecting ethical boundaries vis-à-vis learners</v>
      </c>
      <c r="D11" s="36">
        <f>+'LP data'!J11</f>
        <v>0</v>
      </c>
      <c r="E11" s="36">
        <f>+'LP data'!K11</f>
        <v>0</v>
      </c>
    </row>
    <row r="84" spans="3:3" ht="15.75" thickBot="1"/>
    <row r="85" spans="3:3" ht="15.75" thickBot="1">
      <c r="C85" s="65" t="s">
        <v>296</v>
      </c>
    </row>
  </sheetData>
  <sheetProtection algorithmName="SHA-512" hashValue="LGZxppSv9iBTeMoHFvILCmni7H2eDrtBWsVwaJTsm6O3lI8Tl/2btKWUdpdYKrh0Qvps6ESUv8srQ9qJEK/z+Q==" saltValue="byDHrKtnevNOPDrwfGFiFA==" spinCount="100000" sheet="1" objects="1" scenarios="1"/>
  <mergeCells count="1">
    <mergeCell ref="C2:E2"/>
  </mergeCells>
  <hyperlinks>
    <hyperlink ref="C85" location="'Learning to learn'!A1" display="NEXT"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E122"/>
  <sheetViews>
    <sheetView zoomScaleNormal="100" workbookViewId="0">
      <selection activeCell="D8" sqref="D8"/>
    </sheetView>
  </sheetViews>
  <sheetFormatPr defaultColWidth="9.140625" defaultRowHeight="15"/>
  <cols>
    <col min="1" max="1" width="5.28515625" style="1" customWidth="1"/>
    <col min="2" max="2" width="7" style="1" customWidth="1"/>
    <col min="3" max="3" width="36" style="1" customWidth="1"/>
    <col min="4" max="4" width="17.42578125" style="1" customWidth="1"/>
    <col min="5" max="5" width="20.7109375" style="1" customWidth="1"/>
    <col min="6" max="16384" width="9.140625" style="1"/>
  </cols>
  <sheetData>
    <row r="1" spans="3:5" ht="15.75" thickBot="1"/>
    <row r="2" spans="3:5" ht="21.75" thickBot="1">
      <c r="C2" s="111" t="s">
        <v>288</v>
      </c>
      <c r="D2" s="112"/>
      <c r="E2" s="113"/>
    </row>
    <row r="4" spans="3:5" ht="42" customHeight="1">
      <c r="C4" s="6" t="s">
        <v>253</v>
      </c>
      <c r="D4" s="6" t="s">
        <v>304</v>
      </c>
      <c r="E4" s="6" t="s">
        <v>286</v>
      </c>
    </row>
    <row r="5" spans="3:5" ht="30">
      <c r="C5" s="6" t="str">
        <f>+'LP data'!I5</f>
        <v>Selecting, adapting or creating appropriate methods</v>
      </c>
      <c r="D5" s="36">
        <f>+'LP data'!J5</f>
        <v>0</v>
      </c>
      <c r="E5" s="36">
        <f>+'LP data'!K5</f>
        <v>0</v>
      </c>
    </row>
    <row r="6" spans="3:5" ht="30">
      <c r="C6" s="6" t="str">
        <f>+'LP data'!I6</f>
        <v>Creating a safe, inspiring learning environment</v>
      </c>
      <c r="D6" s="36">
        <f>+'LP data'!J6</f>
        <v>0</v>
      </c>
      <c r="E6" s="36">
        <f>+'LP data'!K6</f>
        <v>0</v>
      </c>
    </row>
    <row r="7" spans="3:5" ht="45">
      <c r="C7" s="6" t="str">
        <f>+'LP data'!I7</f>
        <v>Support learners in identifying and meeting their learning needs and overcoming any barriers</v>
      </c>
      <c r="D7" s="36">
        <f>+'LP data'!J7</f>
        <v>0</v>
      </c>
      <c r="E7" s="36">
        <f>+'LP data'!K7</f>
        <v>0</v>
      </c>
    </row>
    <row r="8" spans="3:5" ht="45">
      <c r="C8" s="6" t="str">
        <f>+'LP data'!I8</f>
        <v>Understanding and facilitating group dynamic in a way that is conducive to different ways of learning</v>
      </c>
      <c r="D8" s="36">
        <f>+'LP data'!J8</f>
        <v>0</v>
      </c>
      <c r="E8" s="36">
        <f>+'LP data'!K8</f>
        <v>0</v>
      </c>
    </row>
    <row r="9" spans="3:5" ht="30">
      <c r="C9" s="6" t="str">
        <f>+'LP data'!I9</f>
        <v>Stimulating active participation and motivating and empowering learners</v>
      </c>
      <c r="D9" s="36">
        <f>+'LP data'!J9</f>
        <v>0</v>
      </c>
      <c r="E9" s="36">
        <f>+'LP data'!K9</f>
        <v>0</v>
      </c>
    </row>
    <row r="10" spans="3:5" ht="30">
      <c r="C10" s="6" t="str">
        <f>+'LP data'!I10</f>
        <v>Promoting creativity, problem-solving and ‘out-of-the-box’ thinking</v>
      </c>
      <c r="D10" s="36">
        <f>+'LP data'!J10</f>
        <v>0</v>
      </c>
      <c r="E10" s="36">
        <f>+'LP data'!K10</f>
        <v>0</v>
      </c>
    </row>
    <row r="11" spans="3:5" ht="60">
      <c r="C11" s="6" t="str">
        <f>+'LP data'!I11</f>
        <v>Effectively managing one’s own emotions in training situations; respecting ethical boundaries vis-à-vis learners</v>
      </c>
      <c r="D11" s="36">
        <f>+'LP data'!J11</f>
        <v>0</v>
      </c>
      <c r="E11" s="36">
        <f>+'LP data'!K11</f>
        <v>0</v>
      </c>
    </row>
    <row r="121" spans="3:3" ht="15.75" thickBot="1"/>
    <row r="122" spans="3:3" ht="15.75" thickBot="1">
      <c r="C122" s="65" t="s">
        <v>296</v>
      </c>
    </row>
  </sheetData>
  <sheetProtection algorithmName="SHA-512" hashValue="VRDHSE3fdQFAJq5QiIZeLO7jxtBJWxneSkMq2O6yVKRlcQRaNmvIRi2jnISYLgjT57LNIHWPW+oBIteGeFwpKQ==" saltValue="NBZPu+cf4HU9G1/5Ty+rHQ==" spinCount="100000" sheet="1" objects="1" scenarios="1"/>
  <mergeCells count="1">
    <mergeCell ref="C2:E2"/>
  </mergeCells>
  <hyperlinks>
    <hyperlink ref="C122" location="'Learning to learn'!A1" display="NEXT"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7"/>
  <sheetViews>
    <sheetView zoomScaleNormal="100" workbookViewId="0"/>
  </sheetViews>
  <sheetFormatPr defaultColWidth="9.140625" defaultRowHeight="15"/>
  <cols>
    <col min="1" max="1" width="9.140625" style="1"/>
    <col min="2" max="2" width="9.7109375" style="1" customWidth="1"/>
    <col min="3" max="3" width="12.7109375" style="1" hidden="1" customWidth="1"/>
    <col min="4" max="4" width="75.7109375" style="1" customWidth="1"/>
    <col min="5" max="6" width="20.7109375" style="1" customWidth="1"/>
    <col min="7" max="7" width="42.7109375" style="1" customWidth="1"/>
    <col min="8" max="16384" width="9.140625" style="1"/>
  </cols>
  <sheetData>
    <row r="1" spans="2:7" ht="15.75" thickBot="1"/>
    <row r="2" spans="2:7" ht="19.5" thickBot="1">
      <c r="D2" s="62" t="s">
        <v>301</v>
      </c>
    </row>
    <row r="4" spans="2:7" ht="45" customHeight="1">
      <c r="B4" s="4" t="s">
        <v>25</v>
      </c>
      <c r="C4" s="4" t="s">
        <v>26</v>
      </c>
      <c r="D4" s="4" t="s">
        <v>28</v>
      </c>
      <c r="E4" s="3" t="s">
        <v>29</v>
      </c>
      <c r="F4" s="3" t="s">
        <v>27</v>
      </c>
      <c r="G4" s="3" t="s">
        <v>30</v>
      </c>
    </row>
    <row r="5" spans="2:7" ht="30" customHeight="1">
      <c r="B5" s="4">
        <v>1</v>
      </c>
      <c r="C5" s="5">
        <v>6</v>
      </c>
      <c r="D5" s="60" t="s">
        <v>5</v>
      </c>
      <c r="E5" s="4"/>
      <c r="F5" s="4"/>
      <c r="G5" s="2"/>
    </row>
    <row r="6" spans="2:7" ht="30" customHeight="1">
      <c r="B6" s="4">
        <v>2</v>
      </c>
      <c r="C6" s="5">
        <v>5</v>
      </c>
      <c r="D6" s="60" t="s">
        <v>4</v>
      </c>
      <c r="E6" s="4"/>
      <c r="F6" s="4"/>
      <c r="G6" s="2"/>
    </row>
    <row r="7" spans="2:7" ht="30" customHeight="1">
      <c r="B7" s="4">
        <v>3</v>
      </c>
      <c r="C7" s="5">
        <v>22</v>
      </c>
      <c r="D7" s="60" t="s">
        <v>21</v>
      </c>
      <c r="E7" s="4"/>
      <c r="F7" s="4"/>
      <c r="G7" s="2"/>
    </row>
    <row r="8" spans="2:7" ht="30" customHeight="1">
      <c r="B8" s="4">
        <v>4</v>
      </c>
      <c r="C8" s="5">
        <v>17</v>
      </c>
      <c r="D8" s="60" t="s">
        <v>16</v>
      </c>
      <c r="E8" s="4"/>
      <c r="F8" s="4"/>
      <c r="G8" s="2"/>
    </row>
    <row r="9" spans="2:7" ht="30" customHeight="1">
      <c r="B9" s="4">
        <v>5</v>
      </c>
      <c r="C9" s="5">
        <v>13</v>
      </c>
      <c r="D9" s="60" t="s">
        <v>12</v>
      </c>
      <c r="E9" s="4"/>
      <c r="F9" s="4"/>
      <c r="G9" s="2"/>
    </row>
    <row r="10" spans="2:7" ht="30" customHeight="1">
      <c r="B10" s="4">
        <v>6</v>
      </c>
      <c r="C10" s="5">
        <v>4</v>
      </c>
      <c r="D10" s="60" t="s">
        <v>3</v>
      </c>
      <c r="E10" s="4"/>
      <c r="F10" s="4"/>
      <c r="G10" s="2"/>
    </row>
    <row r="11" spans="2:7" ht="30" customHeight="1">
      <c r="B11" s="4">
        <v>7</v>
      </c>
      <c r="C11" s="5">
        <v>1</v>
      </c>
      <c r="D11" s="60" t="s">
        <v>0</v>
      </c>
      <c r="E11" s="4"/>
      <c r="F11" s="4"/>
      <c r="G11" s="2"/>
    </row>
    <row r="12" spans="2:7" ht="30" customHeight="1">
      <c r="B12" s="4">
        <v>8</v>
      </c>
      <c r="C12" s="5">
        <v>15</v>
      </c>
      <c r="D12" s="60" t="s">
        <v>14</v>
      </c>
      <c r="E12" s="4"/>
      <c r="F12" s="4"/>
      <c r="G12" s="2"/>
    </row>
    <row r="13" spans="2:7" ht="30" customHeight="1">
      <c r="B13" s="4">
        <v>9</v>
      </c>
      <c r="C13" s="5">
        <v>14</v>
      </c>
      <c r="D13" s="60" t="s">
        <v>13</v>
      </c>
      <c r="E13" s="4"/>
      <c r="F13" s="4"/>
      <c r="G13" s="2"/>
    </row>
    <row r="14" spans="2:7" ht="30" customHeight="1">
      <c r="B14" s="4">
        <v>10</v>
      </c>
      <c r="C14" s="5">
        <v>21</v>
      </c>
      <c r="D14" s="60" t="s">
        <v>20</v>
      </c>
      <c r="E14" s="4"/>
      <c r="F14" s="4"/>
      <c r="G14" s="2"/>
    </row>
    <row r="15" spans="2:7" ht="30" customHeight="1">
      <c r="B15" s="4">
        <v>11</v>
      </c>
      <c r="C15" s="5">
        <v>8</v>
      </c>
      <c r="D15" s="60" t="s">
        <v>7</v>
      </c>
      <c r="E15" s="4"/>
      <c r="F15" s="4"/>
      <c r="G15" s="2"/>
    </row>
    <row r="16" spans="2:7" ht="30" customHeight="1">
      <c r="B16" s="4">
        <v>12</v>
      </c>
      <c r="C16" s="5">
        <v>10</v>
      </c>
      <c r="D16" s="60" t="s">
        <v>9</v>
      </c>
      <c r="E16" s="4"/>
      <c r="F16" s="4"/>
      <c r="G16" s="2"/>
    </row>
    <row r="17" spans="2:7" ht="30" customHeight="1">
      <c r="B17" s="4">
        <v>13</v>
      </c>
      <c r="C17" s="5">
        <v>20</v>
      </c>
      <c r="D17" s="60" t="s">
        <v>19</v>
      </c>
      <c r="E17" s="4"/>
      <c r="F17" s="4"/>
      <c r="G17" s="2"/>
    </row>
    <row r="18" spans="2:7" ht="30" customHeight="1">
      <c r="B18" s="4">
        <v>14</v>
      </c>
      <c r="C18" s="5">
        <v>16</v>
      </c>
      <c r="D18" s="60" t="s">
        <v>15</v>
      </c>
      <c r="E18" s="4"/>
      <c r="F18" s="4"/>
      <c r="G18" s="2"/>
    </row>
    <row r="19" spans="2:7" ht="30" customHeight="1">
      <c r="B19" s="4">
        <v>15</v>
      </c>
      <c r="C19" s="5">
        <v>18</v>
      </c>
      <c r="D19" s="60" t="s">
        <v>17</v>
      </c>
      <c r="E19" s="4"/>
      <c r="F19" s="4"/>
      <c r="G19" s="2"/>
    </row>
    <row r="20" spans="2:7" ht="30" customHeight="1">
      <c r="B20" s="4">
        <v>16</v>
      </c>
      <c r="C20" s="5">
        <v>2</v>
      </c>
      <c r="D20" s="60" t="s">
        <v>1</v>
      </c>
      <c r="E20" s="4"/>
      <c r="F20" s="4"/>
      <c r="G20" s="2"/>
    </row>
    <row r="21" spans="2:7" ht="30" customHeight="1">
      <c r="B21" s="4">
        <v>17</v>
      </c>
      <c r="C21" s="5">
        <v>11</v>
      </c>
      <c r="D21" s="60" t="s">
        <v>10</v>
      </c>
      <c r="E21" s="4"/>
      <c r="F21" s="4"/>
      <c r="G21" s="2"/>
    </row>
    <row r="22" spans="2:7" ht="30" customHeight="1">
      <c r="B22" s="4">
        <v>18</v>
      </c>
      <c r="C22" s="5">
        <v>25</v>
      </c>
      <c r="D22" s="60" t="s">
        <v>24</v>
      </c>
      <c r="E22" s="4"/>
      <c r="F22" s="4"/>
      <c r="G22" s="2"/>
    </row>
    <row r="23" spans="2:7" ht="30" customHeight="1">
      <c r="B23" s="4">
        <v>19</v>
      </c>
      <c r="C23" s="5">
        <v>19</v>
      </c>
      <c r="D23" s="60" t="s">
        <v>18</v>
      </c>
      <c r="E23" s="4"/>
      <c r="F23" s="4"/>
      <c r="G23" s="2"/>
    </row>
    <row r="24" spans="2:7" ht="30" customHeight="1">
      <c r="B24" s="4">
        <v>20</v>
      </c>
      <c r="C24" s="5">
        <v>9</v>
      </c>
      <c r="D24" s="60" t="s">
        <v>8</v>
      </c>
      <c r="E24" s="4"/>
      <c r="F24" s="4"/>
      <c r="G24" s="2"/>
    </row>
    <row r="25" spans="2:7" ht="30" customHeight="1">
      <c r="B25" s="4">
        <v>21</v>
      </c>
      <c r="C25" s="5">
        <v>12</v>
      </c>
      <c r="D25" s="60" t="s">
        <v>11</v>
      </c>
      <c r="E25" s="4"/>
      <c r="F25" s="4"/>
      <c r="G25" s="2"/>
    </row>
    <row r="26" spans="2:7" ht="30" customHeight="1">
      <c r="B26" s="4">
        <v>22</v>
      </c>
      <c r="C26" s="5">
        <v>7</v>
      </c>
      <c r="D26" s="60" t="s">
        <v>6</v>
      </c>
      <c r="E26" s="4"/>
      <c r="F26" s="4"/>
      <c r="G26" s="2"/>
    </row>
    <row r="27" spans="2:7" ht="30" customHeight="1">
      <c r="B27" s="4">
        <v>23</v>
      </c>
      <c r="C27" s="5">
        <v>24</v>
      </c>
      <c r="D27" s="60" t="s">
        <v>23</v>
      </c>
      <c r="E27" s="4"/>
      <c r="F27" s="4"/>
      <c r="G27" s="2"/>
    </row>
    <row r="28" spans="2:7" ht="30" customHeight="1">
      <c r="B28" s="4">
        <v>24</v>
      </c>
      <c r="C28" s="5">
        <v>23</v>
      </c>
      <c r="D28" s="60" t="s">
        <v>22</v>
      </c>
      <c r="E28" s="4"/>
      <c r="F28" s="4"/>
      <c r="G28" s="2"/>
    </row>
    <row r="29" spans="2:7" ht="30" customHeight="1">
      <c r="B29" s="4">
        <v>25</v>
      </c>
      <c r="C29" s="5">
        <v>3</v>
      </c>
      <c r="D29" s="60" t="s">
        <v>2</v>
      </c>
      <c r="E29" s="4"/>
      <c r="F29" s="4"/>
      <c r="G29" s="2"/>
    </row>
    <row r="32" spans="2:7" ht="15.75" thickBot="1">
      <c r="D32" s="61"/>
    </row>
    <row r="33" spans="4:4" ht="15.75" thickBot="1">
      <c r="D33" s="65" t="s">
        <v>294</v>
      </c>
    </row>
    <row r="34" spans="4:4" ht="15.75" thickBot="1">
      <c r="D34" s="61"/>
    </row>
    <row r="35" spans="4:4" ht="15.75" thickBot="1">
      <c r="D35" s="65" t="s">
        <v>299</v>
      </c>
    </row>
    <row r="36" spans="4:4" ht="15.75" thickBot="1">
      <c r="D36" s="66"/>
    </row>
    <row r="37" spans="4:4" ht="15.75" thickBot="1">
      <c r="D37" s="65" t="s">
        <v>298</v>
      </c>
    </row>
  </sheetData>
  <conditionalFormatting sqref="D5:D29">
    <cfRule type="duplicateValues" dxfId="10"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29" xr:uid="{00000000-0002-0000-0500-000000000000}">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29" xr:uid="{00000000-0002-0000-0500-000001000000}">
      <formula1>1</formula1>
      <formula2>4</formula2>
    </dataValidation>
  </dataValidations>
  <hyperlinks>
    <hyperlink ref="D33" location="'Designing educ programmes'!A1" display="Next questionnaire" xr:uid="{00000000-0004-0000-0500-000000000000}"/>
    <hyperlink ref="D35" location="'LTL bars'!A1" display="Bars graph" xr:uid="{00000000-0004-0000-0500-000001000000}"/>
    <hyperlink ref="D37" location="'LTL spiders'!A1" display="Spider graph"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K29"/>
  <sheetViews>
    <sheetView zoomScale="60" zoomScaleNormal="60" workbookViewId="0">
      <selection activeCell="B27" sqref="B27:B29"/>
    </sheetView>
  </sheetViews>
  <sheetFormatPr defaultColWidth="9.140625" defaultRowHeight="15"/>
  <cols>
    <col min="1" max="1" width="9.140625" style="1"/>
    <col min="2" max="2" width="30.7109375" style="1" customWidth="1"/>
    <col min="3" max="3" width="12.7109375" style="1" customWidth="1"/>
    <col min="4" max="4" width="75.7109375" style="1" customWidth="1"/>
    <col min="5" max="6" width="20.7109375" style="1" customWidth="1"/>
    <col min="7" max="8" width="9.140625" style="1"/>
    <col min="9" max="9" width="38.85546875" style="1" customWidth="1"/>
    <col min="10" max="10" width="31.85546875" style="1" customWidth="1"/>
    <col min="11" max="11" width="29.7109375" style="1" customWidth="1"/>
    <col min="12" max="16384" width="9.140625" style="1"/>
  </cols>
  <sheetData>
    <row r="4" spans="2:11" ht="45" customHeight="1">
      <c r="B4" s="4" t="s">
        <v>253</v>
      </c>
      <c r="C4" s="4" t="s">
        <v>26</v>
      </c>
      <c r="D4" s="4" t="s">
        <v>28</v>
      </c>
      <c r="E4" s="6" t="s">
        <v>29</v>
      </c>
      <c r="F4" s="6" t="s">
        <v>27</v>
      </c>
      <c r="I4" s="6" t="str">
        <f>+B4</f>
        <v>COMPETENCES</v>
      </c>
      <c r="J4" s="6" t="str">
        <f>+E4</f>
        <v>How connected is this to your work? (1 to 4)</v>
      </c>
      <c r="K4" s="6" t="str">
        <f>+F4</f>
        <v>How do you assess yourself accordingly? (1 to 4)</v>
      </c>
    </row>
    <row r="5" spans="2:11" ht="30" customHeight="1">
      <c r="B5" s="114" t="s">
        <v>254</v>
      </c>
      <c r="C5" s="5">
        <v>1</v>
      </c>
      <c r="D5" s="6" t="s">
        <v>0</v>
      </c>
      <c r="E5" s="4">
        <f>+VLOOKUP(C5,'Learning to learn'!$C$5:$F$29,3,FALSE)</f>
        <v>0</v>
      </c>
      <c r="F5" s="4">
        <f>+VLOOKUP(C5,'Learning to learn'!$C$5:$F$29,4,FALSE)</f>
        <v>0</v>
      </c>
      <c r="I5" s="6" t="str">
        <f>+B5</f>
        <v>Assessing one’s own learning achievements and competences</v>
      </c>
      <c r="J5" s="36">
        <f>+AVERAGE(E5:E11)</f>
        <v>0</v>
      </c>
      <c r="K5" s="36">
        <f>+AVERAGE(F5:F11)</f>
        <v>0</v>
      </c>
    </row>
    <row r="6" spans="2:11" ht="30" customHeight="1">
      <c r="B6" s="115"/>
      <c r="C6" s="5">
        <v>2</v>
      </c>
      <c r="D6" s="6" t="s">
        <v>1</v>
      </c>
      <c r="E6" s="4">
        <f>+VLOOKUP(C6,'Learning to learn'!$C$5:$F$29,3,FALSE)</f>
        <v>0</v>
      </c>
      <c r="F6" s="4">
        <f>+VLOOKUP(C6,'Learning to learn'!$C$5:$F$29,4,FALSE)</f>
        <v>0</v>
      </c>
      <c r="I6" s="6" t="str">
        <f>+B12</f>
        <v>Identifying learning objectives and pursuing them pro-actively</v>
      </c>
      <c r="J6" s="36">
        <f>+AVERAGE(E12:E18)</f>
        <v>0</v>
      </c>
      <c r="K6" s="36">
        <f>+AVERAGE(F12:F18)</f>
        <v>0</v>
      </c>
    </row>
    <row r="7" spans="2:11" ht="30" customHeight="1">
      <c r="B7" s="115"/>
      <c r="C7" s="5">
        <v>3</v>
      </c>
      <c r="D7" s="6" t="s">
        <v>2</v>
      </c>
      <c r="E7" s="4">
        <f>+VLOOKUP(C7,'Learning to learn'!$C$5:$F$29,3,FALSE)</f>
        <v>0</v>
      </c>
      <c r="F7" s="4">
        <f>+VLOOKUP(C7,'Learning to learn'!$C$5:$F$29,4,FALSE)</f>
        <v>0</v>
      </c>
      <c r="I7" s="6" t="str">
        <f>+B19</f>
        <v xml:space="preserve">Undergoing personal/
professional development through feedback 
</v>
      </c>
      <c r="J7" s="36">
        <f>+AVERAGE(E19:E22)</f>
        <v>0</v>
      </c>
      <c r="K7" s="36">
        <f>+AVERAGE(F19:F22)</f>
        <v>0</v>
      </c>
    </row>
    <row r="8" spans="2:11" ht="30" customHeight="1">
      <c r="B8" s="115"/>
      <c r="C8" s="5">
        <v>4</v>
      </c>
      <c r="D8" s="6" t="s">
        <v>3</v>
      </c>
      <c r="E8" s="4">
        <f>+VLOOKUP(C8,'Learning to learn'!$C$5:$F$29,3,FALSE)</f>
        <v>0</v>
      </c>
      <c r="F8" s="4">
        <f>+VLOOKUP(C8,'Learning to learn'!$C$5:$F$29,4,FALSE)</f>
        <v>0</v>
      </c>
      <c r="I8" s="6" t="str">
        <f>+B23</f>
        <v>Acknowledging and dealing with unexpected learning moments and outcomes</v>
      </c>
      <c r="J8" s="36">
        <f>+AVERAGE(E23:E26)</f>
        <v>0</v>
      </c>
      <c r="K8" s="36">
        <f>+AVERAGE(F23:F26)</f>
        <v>0</v>
      </c>
    </row>
    <row r="9" spans="2:11" ht="30" customHeight="1">
      <c r="B9" s="115"/>
      <c r="C9" s="5">
        <v>5</v>
      </c>
      <c r="D9" s="6" t="s">
        <v>4</v>
      </c>
      <c r="E9" s="4">
        <f>+VLOOKUP(C9,'Learning to learn'!$C$5:$F$29,3,FALSE)</f>
        <v>0</v>
      </c>
      <c r="F9" s="4">
        <f>+VLOOKUP(C9,'Learning to learn'!$C$5:$F$29,4,FALSE)</f>
        <v>0</v>
      </c>
      <c r="I9" s="6" t="str">
        <f>+B27</f>
        <v>Identifying and providing appropriate resources to support individual learning</v>
      </c>
      <c r="J9" s="36">
        <f>+AVERAGE(E27:E29)</f>
        <v>0</v>
      </c>
      <c r="K9" s="36">
        <f>+AVERAGE(F27:F29)</f>
        <v>0</v>
      </c>
    </row>
    <row r="10" spans="2:11" ht="30" customHeight="1">
      <c r="B10" s="115"/>
      <c r="C10" s="5">
        <v>6</v>
      </c>
      <c r="D10" s="6" t="s">
        <v>5</v>
      </c>
      <c r="E10" s="4">
        <f>+VLOOKUP(C10,'Learning to learn'!$C$5:$F$29,3,FALSE)</f>
        <v>0</v>
      </c>
      <c r="F10" s="4">
        <f>+VLOOKUP(C10,'Learning to learn'!$C$5:$F$29,4,FALSE)</f>
        <v>0</v>
      </c>
    </row>
    <row r="11" spans="2:11" ht="30" customHeight="1">
      <c r="B11" s="116"/>
      <c r="C11" s="5">
        <v>7</v>
      </c>
      <c r="D11" s="6" t="s">
        <v>6</v>
      </c>
      <c r="E11" s="4">
        <f>+VLOOKUP(C11,'Learning to learn'!$C$5:$F$29,3,FALSE)</f>
        <v>0</v>
      </c>
      <c r="F11" s="4">
        <f>+VLOOKUP(C11,'Learning to learn'!$C$5:$F$29,4,FALSE)</f>
        <v>0</v>
      </c>
    </row>
    <row r="12" spans="2:11" ht="30" customHeight="1">
      <c r="B12" s="114" t="s">
        <v>255</v>
      </c>
      <c r="C12" s="5">
        <v>8</v>
      </c>
      <c r="D12" s="6" t="s">
        <v>7</v>
      </c>
      <c r="E12" s="4">
        <f>+VLOOKUP(C12,'Learning to learn'!$C$5:$F$29,3,FALSE)</f>
        <v>0</v>
      </c>
      <c r="F12" s="4">
        <f>+VLOOKUP(C12,'Learning to learn'!$C$5:$F$29,4,FALSE)</f>
        <v>0</v>
      </c>
    </row>
    <row r="13" spans="2:11" ht="30" customHeight="1">
      <c r="B13" s="115"/>
      <c r="C13" s="5">
        <v>9</v>
      </c>
      <c r="D13" s="6" t="s">
        <v>8</v>
      </c>
      <c r="E13" s="4">
        <f>+VLOOKUP(C13,'Learning to learn'!$C$5:$F$29,3,FALSE)</f>
        <v>0</v>
      </c>
      <c r="F13" s="4">
        <f>+VLOOKUP(C13,'Learning to learn'!$C$5:$F$29,4,FALSE)</f>
        <v>0</v>
      </c>
    </row>
    <row r="14" spans="2:11" ht="30" customHeight="1">
      <c r="B14" s="115"/>
      <c r="C14" s="5">
        <v>10</v>
      </c>
      <c r="D14" s="6" t="s">
        <v>9</v>
      </c>
      <c r="E14" s="4">
        <f>+VLOOKUP(C14,'Learning to learn'!$C$5:$F$29,3,FALSE)</f>
        <v>0</v>
      </c>
      <c r="F14" s="4">
        <f>+VLOOKUP(C14,'Learning to learn'!$C$5:$F$29,4,FALSE)</f>
        <v>0</v>
      </c>
    </row>
    <row r="15" spans="2:11" ht="30" customHeight="1">
      <c r="B15" s="115"/>
      <c r="C15" s="5">
        <v>11</v>
      </c>
      <c r="D15" s="6" t="s">
        <v>10</v>
      </c>
      <c r="E15" s="4">
        <f>+VLOOKUP(C15,'Learning to learn'!$C$5:$F$29,3,FALSE)</f>
        <v>0</v>
      </c>
      <c r="F15" s="4">
        <f>+VLOOKUP(C15,'Learning to learn'!$C$5:$F$29,4,FALSE)</f>
        <v>0</v>
      </c>
    </row>
    <row r="16" spans="2:11" ht="30" customHeight="1">
      <c r="B16" s="115"/>
      <c r="C16" s="5">
        <v>12</v>
      </c>
      <c r="D16" s="6" t="s">
        <v>11</v>
      </c>
      <c r="E16" s="4">
        <f>+VLOOKUP(C16,'Learning to learn'!$C$5:$F$29,3,FALSE)</f>
        <v>0</v>
      </c>
      <c r="F16" s="4">
        <f>+VLOOKUP(C16,'Learning to learn'!$C$5:$F$29,4,FALSE)</f>
        <v>0</v>
      </c>
    </row>
    <row r="17" spans="2:6" ht="30" customHeight="1">
      <c r="B17" s="115"/>
      <c r="C17" s="5">
        <v>13</v>
      </c>
      <c r="D17" s="6" t="s">
        <v>12</v>
      </c>
      <c r="E17" s="4">
        <f>+VLOOKUP(C17,'Learning to learn'!$C$5:$F$29,3,FALSE)</f>
        <v>0</v>
      </c>
      <c r="F17" s="4">
        <f>+VLOOKUP(C17,'Learning to learn'!$C$5:$F$29,4,FALSE)</f>
        <v>0</v>
      </c>
    </row>
    <row r="18" spans="2:6" ht="30" customHeight="1">
      <c r="B18" s="116"/>
      <c r="C18" s="5">
        <v>14</v>
      </c>
      <c r="D18" s="6" t="s">
        <v>13</v>
      </c>
      <c r="E18" s="4">
        <f>+VLOOKUP(C18,'Learning to learn'!$C$5:$F$29,3,FALSE)</f>
        <v>0</v>
      </c>
      <c r="F18" s="4">
        <f>+VLOOKUP(C18,'Learning to learn'!$C$5:$F$29,4,FALSE)</f>
        <v>0</v>
      </c>
    </row>
    <row r="19" spans="2:6" ht="30" customHeight="1">
      <c r="B19" s="114" t="s">
        <v>256</v>
      </c>
      <c r="C19" s="5">
        <v>15</v>
      </c>
      <c r="D19" s="6" t="s">
        <v>14</v>
      </c>
      <c r="E19" s="4">
        <f>+VLOOKUP(C19,'Learning to learn'!$C$5:$F$29,3,FALSE)</f>
        <v>0</v>
      </c>
      <c r="F19" s="4">
        <f>+VLOOKUP(C19,'Learning to learn'!$C$5:$F$29,4,FALSE)</f>
        <v>0</v>
      </c>
    </row>
    <row r="20" spans="2:6" ht="30" customHeight="1">
      <c r="B20" s="115"/>
      <c r="C20" s="5">
        <v>16</v>
      </c>
      <c r="D20" s="6" t="s">
        <v>15</v>
      </c>
      <c r="E20" s="4">
        <f>+VLOOKUP(C20,'Learning to learn'!$C$5:$F$29,3,FALSE)</f>
        <v>0</v>
      </c>
      <c r="F20" s="4">
        <f>+VLOOKUP(C20,'Learning to learn'!$C$5:$F$29,4,FALSE)</f>
        <v>0</v>
      </c>
    </row>
    <row r="21" spans="2:6" ht="30" customHeight="1">
      <c r="B21" s="115"/>
      <c r="C21" s="5">
        <v>17</v>
      </c>
      <c r="D21" s="6" t="s">
        <v>16</v>
      </c>
      <c r="E21" s="4">
        <f>+VLOOKUP(C21,'Learning to learn'!$C$5:$F$29,3,FALSE)</f>
        <v>0</v>
      </c>
      <c r="F21" s="4">
        <f>+VLOOKUP(C21,'Learning to learn'!$C$5:$F$29,4,FALSE)</f>
        <v>0</v>
      </c>
    </row>
    <row r="22" spans="2:6" ht="30" customHeight="1">
      <c r="B22" s="116"/>
      <c r="C22" s="5">
        <v>18</v>
      </c>
      <c r="D22" s="6" t="s">
        <v>17</v>
      </c>
      <c r="E22" s="4">
        <f>+VLOOKUP(C22,'Learning to learn'!$C$5:$F$29,3,FALSE)</f>
        <v>0</v>
      </c>
      <c r="F22" s="4">
        <f>+VLOOKUP(C22,'Learning to learn'!$C$5:$F$29,4,FALSE)</f>
        <v>0</v>
      </c>
    </row>
    <row r="23" spans="2:6" ht="30" customHeight="1">
      <c r="B23" s="114" t="s">
        <v>257</v>
      </c>
      <c r="C23" s="5">
        <v>19</v>
      </c>
      <c r="D23" s="6" t="s">
        <v>18</v>
      </c>
      <c r="E23" s="4">
        <f>+VLOOKUP(C23,'Learning to learn'!$C$5:$F$29,3,FALSE)</f>
        <v>0</v>
      </c>
      <c r="F23" s="4">
        <f>+VLOOKUP(C23,'Learning to learn'!$C$5:$F$29,4,FALSE)</f>
        <v>0</v>
      </c>
    </row>
    <row r="24" spans="2:6" ht="30" customHeight="1">
      <c r="B24" s="115"/>
      <c r="C24" s="5">
        <v>20</v>
      </c>
      <c r="D24" s="6" t="s">
        <v>19</v>
      </c>
      <c r="E24" s="4">
        <f>+VLOOKUP(C24,'Learning to learn'!$C$5:$F$29,3,FALSE)</f>
        <v>0</v>
      </c>
      <c r="F24" s="4">
        <f>+VLOOKUP(C24,'Learning to learn'!$C$5:$F$29,4,FALSE)</f>
        <v>0</v>
      </c>
    </row>
    <row r="25" spans="2:6" ht="30" customHeight="1">
      <c r="B25" s="115"/>
      <c r="C25" s="5">
        <v>21</v>
      </c>
      <c r="D25" s="6" t="s">
        <v>20</v>
      </c>
      <c r="E25" s="4">
        <f>+VLOOKUP(C25,'Learning to learn'!$C$5:$F$29,3,FALSE)</f>
        <v>0</v>
      </c>
      <c r="F25" s="4">
        <f>+VLOOKUP(C25,'Learning to learn'!$C$5:$F$29,4,FALSE)</f>
        <v>0</v>
      </c>
    </row>
    <row r="26" spans="2:6" ht="30" customHeight="1">
      <c r="B26" s="116"/>
      <c r="C26" s="5">
        <v>22</v>
      </c>
      <c r="D26" s="6" t="s">
        <v>21</v>
      </c>
      <c r="E26" s="4">
        <f>+VLOOKUP(C26,'Learning to learn'!$C$5:$F$29,3,FALSE)</f>
        <v>0</v>
      </c>
      <c r="F26" s="4">
        <f>+VLOOKUP(C26,'Learning to learn'!$C$5:$F$29,4,FALSE)</f>
        <v>0</v>
      </c>
    </row>
    <row r="27" spans="2:6" ht="30" customHeight="1">
      <c r="B27" s="114" t="s">
        <v>258</v>
      </c>
      <c r="C27" s="5">
        <v>23</v>
      </c>
      <c r="D27" s="6" t="s">
        <v>22</v>
      </c>
      <c r="E27" s="4">
        <f>+VLOOKUP(C27,'Learning to learn'!$C$5:$F$29,3,FALSE)</f>
        <v>0</v>
      </c>
      <c r="F27" s="4">
        <f>+VLOOKUP(C27,'Learning to learn'!$C$5:$F$29,4,FALSE)</f>
        <v>0</v>
      </c>
    </row>
    <row r="28" spans="2:6" ht="30" customHeight="1">
      <c r="B28" s="115"/>
      <c r="C28" s="5">
        <v>24</v>
      </c>
      <c r="D28" s="6" t="s">
        <v>23</v>
      </c>
      <c r="E28" s="4">
        <f>+VLOOKUP(C28,'Learning to learn'!$C$5:$F$29,3,FALSE)</f>
        <v>0</v>
      </c>
      <c r="F28" s="4">
        <f>+VLOOKUP(C28,'Learning to learn'!$C$5:$F$29,4,FALSE)</f>
        <v>0</v>
      </c>
    </row>
    <row r="29" spans="2:6" ht="30" customHeight="1">
      <c r="B29" s="116"/>
      <c r="C29" s="5">
        <v>25</v>
      </c>
      <c r="D29" s="6" t="s">
        <v>24</v>
      </c>
      <c r="E29" s="4">
        <f>+VLOOKUP(C29,'Learning to learn'!$C$5:$F$29,3,FALSE)</f>
        <v>0</v>
      </c>
      <c r="F29" s="4">
        <f>+VLOOKUP(C29,'Learning to learn'!$C$5:$F$29,4,FALSE)</f>
        <v>0</v>
      </c>
    </row>
  </sheetData>
  <mergeCells count="5">
    <mergeCell ref="B5:B11"/>
    <mergeCell ref="B12:B18"/>
    <mergeCell ref="B19:B22"/>
    <mergeCell ref="B23:B26"/>
    <mergeCell ref="B27:B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E65"/>
  <sheetViews>
    <sheetView workbookViewId="0"/>
  </sheetViews>
  <sheetFormatPr defaultColWidth="9.140625" defaultRowHeight="15"/>
  <cols>
    <col min="1" max="1" width="6" style="1" customWidth="1"/>
    <col min="2" max="2" width="4.7109375" style="1" customWidth="1"/>
    <col min="3" max="3" width="37.28515625" style="1" customWidth="1"/>
    <col min="4" max="4" width="18.42578125" style="1" customWidth="1"/>
    <col min="5" max="5" width="21.42578125" style="1" customWidth="1"/>
    <col min="6" max="16384" width="9.140625" style="1"/>
  </cols>
  <sheetData>
    <row r="1" spans="3:5" ht="15.75" thickBot="1"/>
    <row r="2" spans="3:5" ht="19.5" thickBot="1">
      <c r="C2" s="117" t="s">
        <v>287</v>
      </c>
      <c r="D2" s="118"/>
      <c r="E2" s="119"/>
    </row>
    <row r="4" spans="3:5" ht="24" customHeight="1">
      <c r="C4" s="6" t="s">
        <v>253</v>
      </c>
      <c r="D4" s="6" t="s">
        <v>304</v>
      </c>
      <c r="E4" s="6" t="s">
        <v>286</v>
      </c>
    </row>
    <row r="5" spans="3:5" ht="32.25" customHeight="1">
      <c r="C5" s="6" t="str">
        <f>+'LtL data'!I5</f>
        <v>Assessing one’s own learning achievements and competences</v>
      </c>
      <c r="D5" s="36">
        <f>+'LtL data'!J5</f>
        <v>0</v>
      </c>
      <c r="E5" s="36">
        <f>+'LtL data'!K5</f>
        <v>0</v>
      </c>
    </row>
    <row r="6" spans="3:5" ht="39" customHeight="1">
      <c r="C6" s="6" t="str">
        <f>+'LtL data'!I6</f>
        <v>Identifying learning objectives and pursuing them pro-actively</v>
      </c>
      <c r="D6" s="36">
        <f>+'LtL data'!J6</f>
        <v>0</v>
      </c>
      <c r="E6" s="36">
        <f>+'LtL data'!K6</f>
        <v>0</v>
      </c>
    </row>
    <row r="7" spans="3:5" ht="60.75" customHeight="1">
      <c r="C7" s="6" t="str">
        <f>+'LtL data'!I7</f>
        <v xml:space="preserve">Undergoing personal/
professional development through feedback 
</v>
      </c>
      <c r="D7" s="36">
        <f>+'LtL data'!J7</f>
        <v>0</v>
      </c>
      <c r="E7" s="36">
        <f>+'LtL data'!K7</f>
        <v>0</v>
      </c>
    </row>
    <row r="8" spans="3:5" ht="45">
      <c r="C8" s="6" t="str">
        <f>+'LtL data'!I8</f>
        <v>Acknowledging and dealing with unexpected learning moments and outcomes</v>
      </c>
      <c r="D8" s="36">
        <f>+'LtL data'!J8</f>
        <v>0</v>
      </c>
      <c r="E8" s="36">
        <f>+'LtL data'!K8</f>
        <v>0</v>
      </c>
    </row>
    <row r="9" spans="3:5" ht="30">
      <c r="C9" s="6" t="str">
        <f>+'LtL data'!I9</f>
        <v>Identifying and providing appropriate resources to support individual learning</v>
      </c>
      <c r="D9" s="36">
        <f>+'LtL data'!J9</f>
        <v>0</v>
      </c>
      <c r="E9" s="36">
        <f>+'LtL data'!K9</f>
        <v>0</v>
      </c>
    </row>
    <row r="10" spans="3:5" ht="14.25" customHeight="1"/>
    <row r="64" ht="15.75" thickBot="1"/>
    <row r="65" spans="3:3" ht="15.75" thickBot="1">
      <c r="C65" s="65" t="s">
        <v>296</v>
      </c>
    </row>
  </sheetData>
  <sheetProtection algorithmName="SHA-512" hashValue="xKWMEe6TOJD4g0TKkZ2CJuczHKmoV+VrgSANLkj2gqBrgzqb+RQLYCFLfAeOyzVKhRWMuNLDBx86A32RopU/fw==" saltValue="kyxEB4AGZyk0mqA6fAjMmg==" spinCount="100000" sheet="1" objects="1" scenarios="1"/>
  <mergeCells count="1">
    <mergeCell ref="C2:E2"/>
  </mergeCells>
  <hyperlinks>
    <hyperlink ref="C65" location="'Designing educ programmes'!A1" display="NEXT"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E100"/>
  <sheetViews>
    <sheetView zoomScaleNormal="100" workbookViewId="0"/>
  </sheetViews>
  <sheetFormatPr defaultColWidth="9.140625" defaultRowHeight="15"/>
  <cols>
    <col min="1" max="1" width="6" style="1" customWidth="1"/>
    <col min="2" max="2" width="4.7109375" style="1" customWidth="1"/>
    <col min="3" max="3" width="37.28515625" style="1" customWidth="1"/>
    <col min="4" max="4" width="18.42578125" style="1" customWidth="1"/>
    <col min="5" max="5" width="21.42578125" style="1" customWidth="1"/>
    <col min="6" max="16384" width="9.140625" style="1"/>
  </cols>
  <sheetData>
    <row r="1" spans="3:5" ht="15.75" thickBot="1"/>
    <row r="2" spans="3:5" ht="19.5" thickBot="1">
      <c r="C2" s="117" t="s">
        <v>287</v>
      </c>
      <c r="D2" s="118"/>
      <c r="E2" s="119"/>
    </row>
    <row r="4" spans="3:5" ht="24" customHeight="1">
      <c r="C4" s="6" t="s">
        <v>253</v>
      </c>
      <c r="D4" s="6" t="s">
        <v>304</v>
      </c>
      <c r="E4" s="6" t="s">
        <v>286</v>
      </c>
    </row>
    <row r="5" spans="3:5" ht="32.25" customHeight="1">
      <c r="C5" s="6" t="str">
        <f>+'LtL data'!I5</f>
        <v>Assessing one’s own learning achievements and competences</v>
      </c>
      <c r="D5" s="36">
        <f>+'LtL data'!J5</f>
        <v>0</v>
      </c>
      <c r="E5" s="36">
        <f>+'LtL data'!K5</f>
        <v>0</v>
      </c>
    </row>
    <row r="6" spans="3:5" ht="39" customHeight="1">
      <c r="C6" s="6" t="str">
        <f>+'LtL data'!I6</f>
        <v>Identifying learning objectives and pursuing them pro-actively</v>
      </c>
      <c r="D6" s="36">
        <f>+'LtL data'!J6</f>
        <v>0</v>
      </c>
      <c r="E6" s="36">
        <f>+'LtL data'!K6</f>
        <v>0</v>
      </c>
    </row>
    <row r="7" spans="3:5" ht="60">
      <c r="C7" s="6" t="str">
        <f>+'LtL data'!I7</f>
        <v xml:space="preserve">Undergoing personal/
professional development through feedback 
</v>
      </c>
      <c r="D7" s="36">
        <f>+'LtL data'!J7</f>
        <v>0</v>
      </c>
      <c r="E7" s="36">
        <f>+'LtL data'!K7</f>
        <v>0</v>
      </c>
    </row>
    <row r="8" spans="3:5" ht="45">
      <c r="C8" s="6" t="str">
        <f>+'LtL data'!I8</f>
        <v>Acknowledging and dealing with unexpected learning moments and outcomes</v>
      </c>
      <c r="D8" s="36">
        <f>+'LtL data'!J8</f>
        <v>0</v>
      </c>
      <c r="E8" s="36">
        <f>+'LtL data'!K8</f>
        <v>0</v>
      </c>
    </row>
    <row r="9" spans="3:5" ht="30">
      <c r="C9" s="6" t="str">
        <f>+'LtL data'!I9</f>
        <v>Identifying and providing appropriate resources to support individual learning</v>
      </c>
      <c r="D9" s="36">
        <f>+'LtL data'!J9</f>
        <v>0</v>
      </c>
      <c r="E9" s="36">
        <f>+'LtL data'!K9</f>
        <v>0</v>
      </c>
    </row>
    <row r="10" spans="3:5" ht="14.25" customHeight="1"/>
    <row r="64" ht="15.75" thickBot="1"/>
    <row r="65" spans="3:3" ht="15.75" thickBot="1">
      <c r="C65" s="65" t="s">
        <v>296</v>
      </c>
    </row>
    <row r="99" spans="3:3" ht="15.75" thickBot="1"/>
    <row r="100" spans="3:3" ht="15.75" thickBot="1">
      <c r="C100" s="65" t="s">
        <v>296</v>
      </c>
    </row>
  </sheetData>
  <sheetProtection algorithmName="SHA-512" hashValue="D3CMxwafWDkk4l0WBDjuxM4MLZbM/urgCv9UjpIXyp8dIWDz1085zkw4GEWkcN5nFjpYDHlFCwQdRcni6GzhDA==" saltValue="iKVOT9Y1zKOmjz9CgdUrWQ==" spinCount="100000" sheet="1" objects="1" scenarios="1"/>
  <mergeCells count="1">
    <mergeCell ref="C2:E2"/>
  </mergeCells>
  <hyperlinks>
    <hyperlink ref="C65" location="'Designing educ programmes'!A1" display="NEXT" xr:uid="{00000000-0004-0000-0800-000000000000}"/>
    <hyperlink ref="C100" location="'Designing educ programmes'!A1" display="NEXT" xr:uid="{00000000-0004-0000-08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Instructions</vt:lpstr>
      <vt:lpstr>Learning Processes</vt:lpstr>
      <vt:lpstr>LP data</vt:lpstr>
      <vt:lpstr>LP bars</vt:lpstr>
      <vt:lpstr>LP spiders</vt:lpstr>
      <vt:lpstr>Learning to learn</vt:lpstr>
      <vt:lpstr>LtL data</vt:lpstr>
      <vt:lpstr>LTL bars</vt:lpstr>
      <vt:lpstr>LTL spiders</vt:lpstr>
      <vt:lpstr>Designing educ programmes</vt:lpstr>
      <vt:lpstr>DEP data</vt:lpstr>
      <vt:lpstr>DEP bars</vt:lpstr>
      <vt:lpstr>DEP spiders</vt:lpstr>
      <vt:lpstr>Cooperating in teams</vt:lpstr>
      <vt:lpstr>CIT data</vt:lpstr>
      <vt:lpstr>CIT bars</vt:lpstr>
      <vt:lpstr>CIT spiders</vt:lpstr>
      <vt:lpstr>Communicating meaningfully</vt:lpstr>
      <vt:lpstr>CM data</vt:lpstr>
      <vt:lpstr>CM bars</vt:lpstr>
      <vt:lpstr>CM spiders</vt:lpstr>
      <vt:lpstr>Intercultural competence</vt:lpstr>
      <vt:lpstr>IC data</vt:lpstr>
      <vt:lpstr>IC bars</vt:lpstr>
      <vt:lpstr>IC spiders</vt:lpstr>
      <vt:lpstr>Being civically engaged</vt:lpstr>
      <vt:lpstr>BCI data</vt:lpstr>
      <vt:lpstr>BCI bars</vt:lpstr>
      <vt:lpstr>BCI spiders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Competence model for trainers</dc:title>
  <dc:creator>Jan Van Hove</dc:creator>
  <cp:keywords>Trainers Competence model</cp:keywords>
  <cp:lastModifiedBy>janvanhove</cp:lastModifiedBy>
  <dcterms:created xsi:type="dcterms:W3CDTF">2018-11-02T11:21:01Z</dcterms:created>
  <dcterms:modified xsi:type="dcterms:W3CDTF">2020-07-08T08:04:21Z</dcterms:modified>
</cp:coreProperties>
</file>